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75" windowWidth="8475" windowHeight="6150" activeTab="10"/>
  </bookViews>
  <sheets>
    <sheet name="Cashoutlay" sheetId="1" r:id="rId1"/>
    <sheet name="F-83" sheetId="2" r:id="rId2"/>
    <sheet name="Sheet3" sheetId="3" r:id="rId3"/>
    <sheet name="F-77" sheetId="4" r:id="rId4"/>
    <sheet name="F-46" sheetId="5" r:id="rId5"/>
    <sheet name="F-74 D.P." sheetId="6" r:id="rId6"/>
    <sheet name="F-61" sheetId="7" r:id="rId7"/>
    <sheet name="F-74 N.P" sheetId="8" r:id="rId8"/>
    <sheet name="F-74 AIBP" sheetId="9" r:id="rId9"/>
    <sheet name="Sheet1" sheetId="10" r:id="rId10"/>
    <sheet name=" F-73" sheetId="11" r:id="rId11"/>
    <sheet name="F-72" sheetId="12" r:id="rId12"/>
    <sheet name="Feb 79 part-ii" sheetId="13" r:id="rId13"/>
    <sheet name="F-80" sheetId="14" r:id="rId14"/>
    <sheet name="F-79 Part-II" sheetId="15" r:id="rId15"/>
    <sheet name="F-79 Schedule of Deposit Part-I" sheetId="16" r:id="rId16"/>
    <sheet name="F-VLC EXP." sheetId="17" r:id="rId17"/>
    <sheet name="F-VLC Recpt." sheetId="18" r:id="rId18"/>
    <sheet name="F-79" sheetId="19" r:id="rId19"/>
    <sheet name="Part-II Jan  May 08" sheetId="20" r:id="rId20"/>
    <sheet name="Hand Receipt" sheetId="21" r:id="rId21"/>
    <sheet name="F-64" sheetId="22" r:id="rId22"/>
  </sheets>
  <externalReferences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<sst xmlns="http://schemas.openxmlformats.org/spreadsheetml/2006/main" count="2571" uniqueCount="472">
  <si>
    <t>FORM-46</t>
  </si>
  <si>
    <t>Register of Revenue Realised</t>
  </si>
  <si>
    <t>Sl.No.</t>
  </si>
  <si>
    <t>Item No.</t>
  </si>
  <si>
    <t>Particulars</t>
  </si>
  <si>
    <t>Recoveries of Expenditure</t>
  </si>
  <si>
    <t>Total</t>
  </si>
  <si>
    <t>Remarks</t>
  </si>
  <si>
    <t>Amount B/F from Last month</t>
  </si>
  <si>
    <t>Total for the Month</t>
  </si>
  <si>
    <t>Total upto date c/o to following month</t>
  </si>
  <si>
    <t>Total Charges of the Month</t>
  </si>
  <si>
    <t>Plan</t>
  </si>
  <si>
    <t>Non-Plan</t>
  </si>
  <si>
    <t>P.W.A. FORM No. 64</t>
  </si>
  <si>
    <t>Name of Estimate</t>
  </si>
  <si>
    <t>Expenditure during  the month</t>
  </si>
  <si>
    <t>P.W.A. No. 77</t>
  </si>
  <si>
    <t>Public Remittence:-</t>
  </si>
  <si>
    <t>Other Remittences</t>
  </si>
  <si>
    <t>Item Adjustable by civil Officer(to be detailed)</t>
  </si>
  <si>
    <t>Ditto. Public work Officer(to be detailed)</t>
  </si>
  <si>
    <t>Exchange accounts(to be detailed) for notes see reverse.</t>
  </si>
  <si>
    <t>Particulars.</t>
  </si>
  <si>
    <t>Authority</t>
  </si>
  <si>
    <t>Establishment Recoveries</t>
  </si>
  <si>
    <t>T &amp; P Recoveries</t>
  </si>
  <si>
    <t>Other Recoveries</t>
  </si>
  <si>
    <t>Misc.Recoveries</t>
  </si>
  <si>
    <t>S.No.</t>
  </si>
  <si>
    <t>Schedule Docket No.</t>
  </si>
  <si>
    <t>Expenditure during current year</t>
  </si>
  <si>
    <t>Upto date Expenditure</t>
  </si>
  <si>
    <t>Reference to Schedule Docket of Bill</t>
  </si>
  <si>
    <t>Minor Head &amp; Primary unit of Appropriation(Separately) for each Minor Head part thereof</t>
  </si>
  <si>
    <t>FORM-80</t>
  </si>
  <si>
    <t xml:space="preserve">Name of Major Head </t>
  </si>
  <si>
    <t xml:space="preserve">Schedule Form No. </t>
  </si>
  <si>
    <t>Receipt</t>
  </si>
  <si>
    <t>Disbursement</t>
  </si>
  <si>
    <t>0702-Revenue receipt</t>
  </si>
  <si>
    <t>4702-AIBP</t>
  </si>
  <si>
    <t>2702-Non Plan</t>
  </si>
  <si>
    <t>Misc. Head of Account</t>
  </si>
  <si>
    <t>8443 Deposit</t>
  </si>
  <si>
    <t>78/79</t>
  </si>
  <si>
    <t>8782-Remittence</t>
  </si>
  <si>
    <t>Memo of Misc. Cash receipt and paid into Treasuries</t>
  </si>
  <si>
    <t>Balance from last account</t>
  </si>
  <si>
    <t>Receipt during the month</t>
  </si>
  <si>
    <t>Paid into Treasuries</t>
  </si>
  <si>
    <t>Tehri</t>
  </si>
  <si>
    <t>Uttarkashi</t>
  </si>
  <si>
    <t>Branch</t>
  </si>
  <si>
    <t>(See Chapter XXI, Paragraph 752)</t>
  </si>
  <si>
    <t>Part I Classified Account of Receipt /Issue and Balance</t>
  </si>
  <si>
    <t>Sub-Head</t>
  </si>
  <si>
    <t>Balance</t>
  </si>
  <si>
    <t>Issues</t>
  </si>
  <si>
    <t>Sanctioned reserve</t>
  </si>
  <si>
    <t>Amount</t>
  </si>
  <si>
    <t>Particulrs</t>
  </si>
  <si>
    <t>Reference to Schedule etc</t>
  </si>
  <si>
    <t>Line 1 Part Manufacture</t>
  </si>
  <si>
    <t>Credit for outturn</t>
  </si>
  <si>
    <t>Line 2 Land klins etc.</t>
  </si>
  <si>
    <t>T.E.No.</t>
  </si>
  <si>
    <t>Line 3 Other subheads</t>
  </si>
  <si>
    <t>Issue to works etc.</t>
  </si>
  <si>
    <t>Cash Credit to Stock</t>
  </si>
  <si>
    <t>Sale Account</t>
  </si>
  <si>
    <t>Ditto.</t>
  </si>
  <si>
    <t>Line 4 Total Issues</t>
  </si>
  <si>
    <t>(See Chapter XXI, Paragraphh 561,562 and 567)</t>
  </si>
  <si>
    <t>Schedule Dockets</t>
  </si>
  <si>
    <t>Name of Manufacture or other items of expenditure(as given in the estimate) N.B. Sanction to be noted in red ink when a work or item is entered for the first time.</t>
  </si>
  <si>
    <t>Total transaction of month</t>
  </si>
  <si>
    <t>Total upto date</t>
  </si>
  <si>
    <t>Total other sub head</t>
  </si>
  <si>
    <t>Grand Total</t>
  </si>
  <si>
    <t>Acquisition of Stock for which no Esimate is required</t>
  </si>
  <si>
    <t>For details see Schedule of debits to Stock form-72</t>
  </si>
  <si>
    <t>Name of  Division of office with name of Department &amp; Govt. if necessary</t>
  </si>
  <si>
    <t>Whether an original(o) or responding (R) items</t>
  </si>
  <si>
    <t>Responding item intimated by account general for adjustment</t>
  </si>
  <si>
    <t>Other item</t>
  </si>
  <si>
    <t>No. date of authority or acceptance</t>
  </si>
  <si>
    <t>No. of advise of date of transfer of</t>
  </si>
  <si>
    <t>Amount brought to account</t>
  </si>
  <si>
    <t>Particulars to responding items which have been brought to account provisionaly</t>
  </si>
  <si>
    <t xml:space="preserve">Name of objection quoting refernce to the advice there to sent seperately </t>
  </si>
  <si>
    <t>Month &amp; item No. of Exchane A/C</t>
  </si>
  <si>
    <t>No. of  date of Intimation</t>
  </si>
  <si>
    <t>Remark</t>
  </si>
  <si>
    <t>Public Works Cheque Rs</t>
  </si>
  <si>
    <t>Remittence  into Treasury Rs.</t>
  </si>
  <si>
    <t>TRANSFER BETWEEN PUBLIC WORK OFFICES</t>
  </si>
  <si>
    <t>Head - 0702 Rev.</t>
  </si>
  <si>
    <t>FORM-74</t>
  </si>
  <si>
    <t>Classified Abstract of Expenditure Public Work Branch</t>
  </si>
  <si>
    <t>Remarks  if the work is completed say so(Amount of estimate to be filled in office copy only.)</t>
  </si>
  <si>
    <t>Classes of Deposit</t>
  </si>
  <si>
    <t>Opening Balance</t>
  </si>
  <si>
    <t>Credit during the month</t>
  </si>
  <si>
    <t>Debit</t>
  </si>
  <si>
    <t xml:space="preserve">Closing Balance </t>
  </si>
  <si>
    <t>Cash Deposit as security</t>
  </si>
  <si>
    <t>Contractors security 10%</t>
  </si>
  <si>
    <t xml:space="preserve">Deposit Work </t>
  </si>
  <si>
    <t>Stock</t>
  </si>
  <si>
    <t>Sum due to contractor</t>
  </si>
  <si>
    <t>Misc.Deposit</t>
  </si>
  <si>
    <t>TOTAL:</t>
  </si>
  <si>
    <t xml:space="preserve">FORM-79 SCHEDULE OF DEPOSIT </t>
  </si>
  <si>
    <t>Expen.Type</t>
  </si>
  <si>
    <t>Grant No.</t>
  </si>
  <si>
    <t>15 Digit Classification Code</t>
  </si>
  <si>
    <t>MH</t>
  </si>
  <si>
    <t>SMH</t>
  </si>
  <si>
    <t>MNH</t>
  </si>
  <si>
    <t>SH</t>
  </si>
  <si>
    <t>DH</t>
  </si>
  <si>
    <t>OH</t>
  </si>
  <si>
    <t>Voted</t>
  </si>
  <si>
    <t>Charged</t>
  </si>
  <si>
    <t>2 digit</t>
  </si>
  <si>
    <t>4 digit</t>
  </si>
  <si>
    <t>3 digit</t>
  </si>
  <si>
    <t>Expenenditure</t>
  </si>
  <si>
    <t>MONTHLY ABSTRACT OF EXPENDITURE</t>
  </si>
  <si>
    <t>Amount of Monthly Expenditure</t>
  </si>
  <si>
    <t>Total Expenditure</t>
  </si>
  <si>
    <t>Receipt Type</t>
  </si>
  <si>
    <t>MONTHLY ABSTRACT OF RECEIPTS</t>
  </si>
  <si>
    <t>Amount of Monthly Receipt</t>
  </si>
  <si>
    <t>Total receipt</t>
  </si>
  <si>
    <t>Form 74 AIBP</t>
  </si>
  <si>
    <t>Form 74 N.Plan</t>
  </si>
  <si>
    <t>2702-80-800-91-03-25 Gule/Hauz</t>
  </si>
  <si>
    <t>2702-80-800-91-01-24 Hyd. Const</t>
  </si>
  <si>
    <t>Total:-</t>
  </si>
  <si>
    <t>P.W.A. FORM NO. 83</t>
  </si>
  <si>
    <t>FORM-83-LIST OF ACCOUNT SUBMITTED TO AUDIT</t>
  </si>
  <si>
    <t>P.W.A. No</t>
  </si>
  <si>
    <t>No. of document</t>
  </si>
  <si>
    <t>Monthly Account</t>
  </si>
  <si>
    <t>72/73</t>
  </si>
  <si>
    <t>72D/73D</t>
  </si>
  <si>
    <t>Schedule of Credit to Remittence.</t>
  </si>
  <si>
    <t>Schedule of Deposit works.</t>
  </si>
  <si>
    <t>Schedule of Deposit.</t>
  </si>
  <si>
    <t>VLC Form</t>
  </si>
  <si>
    <t>Monthly Abstract of Expenditure.</t>
  </si>
  <si>
    <t>Monthly Abstract of Receipt.</t>
  </si>
  <si>
    <t>Extract from register of Revenue released.</t>
  </si>
  <si>
    <t>Classified abstract of Expenditure.</t>
  </si>
  <si>
    <t>Schedule of Debit/Credit of stock(CCL).</t>
  </si>
  <si>
    <t>Schedule of Debit/Credit of stock(DCL).</t>
  </si>
  <si>
    <t>Schedule Docket(with necessary Vrs.TEO. Etc.).</t>
  </si>
  <si>
    <t>Schedule of Debit to Remittence.</t>
  </si>
  <si>
    <t>1No.</t>
  </si>
  <si>
    <t>Name of Documents</t>
  </si>
  <si>
    <t>Schedule of works Expenditure in     pages.</t>
  </si>
  <si>
    <t>The Voucher enumerated below do not accompany, for the reasons stated against each.</t>
  </si>
  <si>
    <t xml:space="preserve">                                            See Chapter XXXI(Para 578 of F.H.B. Vol. VI)</t>
  </si>
  <si>
    <t xml:space="preserve">SCHEDULE OF WORKS EXPENDITURE </t>
  </si>
  <si>
    <t>FORM 61 SCHEDULE DOCKET</t>
  </si>
  <si>
    <t>(See Chap.XXV Paragraph 745)</t>
  </si>
  <si>
    <t>No. of Cash Vr.</t>
  </si>
  <si>
    <t>No. Of cash Vr.</t>
  </si>
  <si>
    <t>Brought forwarded</t>
  </si>
  <si>
    <t>Cash charges  for which vouchers are not required</t>
  </si>
  <si>
    <t>Transfere Entry Debits</t>
  </si>
  <si>
    <t>T.E. No.</t>
  </si>
  <si>
    <t>Attested with S.D. No.</t>
  </si>
  <si>
    <t>Deduct-Refunds</t>
  </si>
  <si>
    <t>Cash Receipt</t>
  </si>
  <si>
    <t>Total Refunds</t>
  </si>
  <si>
    <t>Net Charges of the month</t>
  </si>
  <si>
    <t>C.B.</t>
  </si>
  <si>
    <t>CFT</t>
  </si>
  <si>
    <t>TWD</t>
  </si>
  <si>
    <t>Ghansali</t>
  </si>
  <si>
    <t>Naugaon</t>
  </si>
  <si>
    <t>CCL Stock</t>
  </si>
  <si>
    <t>AIBP Stock</t>
  </si>
  <si>
    <t>AIBP Work</t>
  </si>
  <si>
    <t>Hyd.Const</t>
  </si>
  <si>
    <t>Hyd. Repair</t>
  </si>
  <si>
    <t>G/H Distt.Plan</t>
  </si>
  <si>
    <t>Gule Repair</t>
  </si>
  <si>
    <t>Division</t>
  </si>
  <si>
    <t>Receipt Side</t>
  </si>
  <si>
    <t>O.B.</t>
  </si>
  <si>
    <t>Income Tax</t>
  </si>
  <si>
    <t>Stamp Duty</t>
  </si>
  <si>
    <t>Business Tax</t>
  </si>
  <si>
    <t>Royalty</t>
  </si>
  <si>
    <t xml:space="preserve">Security Deposit </t>
  </si>
  <si>
    <t>Revenue</t>
  </si>
  <si>
    <t>Cheque Drawn On Try.</t>
  </si>
  <si>
    <t>Dehradun</t>
  </si>
  <si>
    <t xml:space="preserve"> </t>
  </si>
  <si>
    <t>REVENUE</t>
  </si>
  <si>
    <t>Remittence into Try.</t>
  </si>
  <si>
    <t>Form 74 D.Plan T&amp;P</t>
  </si>
  <si>
    <t>Form 77</t>
  </si>
  <si>
    <t>Cash Balance</t>
  </si>
  <si>
    <t>Form 46</t>
  </si>
  <si>
    <t>2702-Plan T&amp;P</t>
  </si>
  <si>
    <t>P.W.A. Form No.72</t>
  </si>
  <si>
    <t>P.W.A. Form No. 73</t>
  </si>
  <si>
    <t>FORM 73 SCHEDULE OF DEBIT TO STOCK</t>
  </si>
  <si>
    <t>FORM 72 STOCK ACCOUNT</t>
  </si>
  <si>
    <t>Schedule /Credit TO REMITTENCES</t>
  </si>
  <si>
    <t>Schedule Debit TO REMITTENCES</t>
  </si>
  <si>
    <t xml:space="preserve">Total transaction of month </t>
  </si>
  <si>
    <t xml:space="preserve">  </t>
  </si>
  <si>
    <t>Name of Division -Haridwar</t>
  </si>
  <si>
    <t>MIG-101</t>
  </si>
  <si>
    <t>DIVISION MINOR IRRIGATION, HARIDWAR</t>
  </si>
  <si>
    <t>Name of Division:MINOR IRRIGATION, HARIDWAR</t>
  </si>
  <si>
    <t>DIVISION : MINOR IRRIGATION  HARIDWAR</t>
  </si>
  <si>
    <t>Division-Minor Irrigation,HARIDWAR</t>
  </si>
  <si>
    <t>Division-Minor Irrigation, Haridwar</t>
  </si>
  <si>
    <t xml:space="preserve">Forwarded to the Accountant General(A&amp;E) Uttarakhand, Majra, Dehradun for necessary action. </t>
  </si>
  <si>
    <t xml:space="preserve"> Balance to be paid</t>
  </si>
  <si>
    <t>2702- 03-101-02-03-29 NON-PLAN GULE REPAIR</t>
  </si>
  <si>
    <t>Net Debit to Suspense</t>
  </si>
  <si>
    <t>Total :-</t>
  </si>
  <si>
    <t>II P.W. Cheques</t>
  </si>
  <si>
    <t>NIL</t>
  </si>
  <si>
    <t>Dec.2007</t>
  </si>
  <si>
    <t>Form 79</t>
  </si>
  <si>
    <t>PWA. 79</t>
  </si>
  <si>
    <t>(Part-I)</t>
  </si>
  <si>
    <t>Abstract Account of Receipts, Adjustment &amp; Balance Deposits.</t>
  </si>
  <si>
    <t>Classes of Deposits</t>
  </si>
  <si>
    <t>Opening Balances</t>
  </si>
  <si>
    <t>Total(2+3)</t>
  </si>
  <si>
    <t>Debit during the Month</t>
  </si>
  <si>
    <t>Closing Balance (4+5)</t>
  </si>
  <si>
    <t>Form-79 Schedule of Deposit</t>
  </si>
  <si>
    <t>(i) Cash Deposit of Subordinate as Security.</t>
  </si>
  <si>
    <t>(ii) Cash Deposit of Contractors as security.</t>
  </si>
  <si>
    <t>(iii) Deposit of Works to be done.</t>
  </si>
  <si>
    <t>(iv) Sums due to contractor on closed of Account.</t>
  </si>
  <si>
    <t>(v) Miscellaneous Deposit</t>
  </si>
  <si>
    <t>Form 79-Schedule of Deposit</t>
  </si>
  <si>
    <t>(Part-II Detailed extract from Deposit Register Form 67)</t>
  </si>
  <si>
    <t>Month from which transaction  dates</t>
  </si>
  <si>
    <t>References to Month in which item was last effected</t>
  </si>
  <si>
    <t>Particulars of item(to be grouped by classes of Deposits which name of work in the case of contractor</t>
  </si>
  <si>
    <t>Credit during the Month</t>
  </si>
  <si>
    <t>Total (6+7)</t>
  </si>
  <si>
    <t>Closing Balance(8+9)</t>
  </si>
  <si>
    <t>How adjusted</t>
  </si>
  <si>
    <t>Item No. as per register</t>
  </si>
  <si>
    <t>PART-I</t>
  </si>
  <si>
    <t>PART-II</t>
  </si>
  <si>
    <t>M/s Raj Const. Co. Roorkie</t>
  </si>
  <si>
    <t>M/s P.K. Constr. Co.</t>
  </si>
  <si>
    <t>Mohd. Inam</t>
  </si>
  <si>
    <t>Nathi Ram</t>
  </si>
  <si>
    <t>M/s Malik Associate</t>
  </si>
  <si>
    <t xml:space="preserve">Shri Tej pal </t>
  </si>
  <si>
    <t>Shri Dharmendra Chauhan</t>
  </si>
  <si>
    <t>Shri Mansoor Ali</t>
  </si>
  <si>
    <t>PART-III</t>
  </si>
  <si>
    <t>MLA Fund</t>
  </si>
  <si>
    <t>!-Gram Ambuwal Me C.C. Road</t>
  </si>
  <si>
    <t>2-Gram Gaindi Khata me Nali Nirman</t>
  </si>
  <si>
    <t>3-Misc Works</t>
  </si>
  <si>
    <t>PART-IV</t>
  </si>
  <si>
    <t>0702 Revenue</t>
  </si>
  <si>
    <t>0021 Income Tax</t>
  </si>
  <si>
    <t>0040 Trade Tax/Vat</t>
  </si>
  <si>
    <t>PART-V</t>
  </si>
  <si>
    <t>Raj Const. Co.</t>
  </si>
  <si>
    <t>Jan. 2008</t>
  </si>
  <si>
    <t>Salim</t>
  </si>
  <si>
    <t>P.K. Construcation</t>
  </si>
  <si>
    <t>Daksh Enterprises</t>
  </si>
  <si>
    <t>Name of Division- MINOR IRRIGATION HARIDWAR                          MONTH  FEBRUARY 2008</t>
  </si>
  <si>
    <t>Feb.2008</t>
  </si>
  <si>
    <t>Ravinder Kumar</t>
  </si>
  <si>
    <t>Jawed</t>
  </si>
  <si>
    <t>Vijay Pal</t>
  </si>
  <si>
    <t>Lokesh kumar</t>
  </si>
  <si>
    <t>Ashwini Kr</t>
  </si>
  <si>
    <t>Navneet kumar</t>
  </si>
  <si>
    <t>M/s Pratap Macine Tools</t>
  </si>
  <si>
    <t>2702-80-052-00-03-26 T&amp;P</t>
  </si>
  <si>
    <t>March.08</t>
  </si>
  <si>
    <t xml:space="preserve"> 24/AE Nathi Ram</t>
  </si>
  <si>
    <t xml:space="preserve"> 26/AE Nathi Ram</t>
  </si>
  <si>
    <t xml:space="preserve"> 28/AE Nathi Ram</t>
  </si>
  <si>
    <t>30/AE Nathi Ram</t>
  </si>
  <si>
    <t xml:space="preserve"> 23/AE Dharmender Singh</t>
  </si>
  <si>
    <t xml:space="preserve"> 34/AE Dharmender Singh</t>
  </si>
  <si>
    <t xml:space="preserve"> 25/AE Daya Ram</t>
  </si>
  <si>
    <t xml:space="preserve"> 32/AE M/s Atul Govt.Contr.&amp; Supplier</t>
  </si>
  <si>
    <t xml:space="preserve"> 33/AE M/s Atul Govt.Contr.&amp; Supplier</t>
  </si>
  <si>
    <t xml:space="preserve"> 43/AE M/s P.K. Construction</t>
  </si>
  <si>
    <t xml:space="preserve"> 57/AE Chaudhry Enterprises</t>
  </si>
  <si>
    <t xml:space="preserve"> 58/AE Chaudhry Enterprises</t>
  </si>
  <si>
    <t xml:space="preserve"> 56/AE Chaudhry Enterprises</t>
  </si>
  <si>
    <t xml:space="preserve"> 66/AE M/s Raj Construction Co.</t>
  </si>
  <si>
    <t xml:space="preserve"> 55/AE M/s Raj Construction Co.</t>
  </si>
  <si>
    <t xml:space="preserve"> 54/AE M/s Raj Construction Co.</t>
  </si>
  <si>
    <t xml:space="preserve"> 46/AE M/s Raj Construction Co.</t>
  </si>
  <si>
    <t xml:space="preserve"> 45/AE M/s Raj Construction Co.</t>
  </si>
  <si>
    <t xml:space="preserve"> 44/AE M/s Raj Construction Co.</t>
  </si>
  <si>
    <t xml:space="preserve"> 29 A.E/ Mansoor Ali</t>
  </si>
  <si>
    <t xml:space="preserve"> 22 AE/ Mansoor Ali</t>
  </si>
  <si>
    <t xml:space="preserve"> 27 AE/ M/s Malik A ssociates</t>
  </si>
  <si>
    <t xml:space="preserve"> 31 AE/ M/s Malik A ssociates</t>
  </si>
  <si>
    <t xml:space="preserve"> 41/ M/s Raj Const.Co.</t>
  </si>
  <si>
    <t xml:space="preserve"> 49/ M/s Raj Const.Co.</t>
  </si>
  <si>
    <t>50/ M/s Raj Const.Co.</t>
  </si>
  <si>
    <t xml:space="preserve"> 51/ M/s Raj Const.Co.</t>
  </si>
  <si>
    <t xml:space="preserve"> 42/AE/Roorkie Mansoor Ali</t>
  </si>
  <si>
    <t xml:space="preserve"> 48/AE/Roorkie Mansoor Ali</t>
  </si>
  <si>
    <t xml:space="preserve"> 52 AE/Roorkie M/s P.K. Const.Co.</t>
  </si>
  <si>
    <t xml:space="preserve"> 62AE/Roorkie M/s P.K. Const.Co.</t>
  </si>
  <si>
    <t xml:space="preserve"> 64 AE/Roorkie M/s P.K. Const.Co.</t>
  </si>
  <si>
    <t xml:space="preserve"> 65 AE/Roorkie M/s P.K. Const.Co.</t>
  </si>
  <si>
    <t xml:space="preserve"> 59 AE/Roorkie M/s D.S. Const.Co.</t>
  </si>
  <si>
    <t xml:space="preserve"> 60 AE/Roorkie M/s D.S. Const.Co.</t>
  </si>
  <si>
    <t xml:space="preserve"> 61 AE/Roorkie M/s D.S. Const.Co.</t>
  </si>
  <si>
    <t>20 AE/HDR Arwind Gupta</t>
  </si>
  <si>
    <t>16 AE/HDR Shahid</t>
  </si>
  <si>
    <t>36 AE/HDR Ravinder Kumar</t>
  </si>
  <si>
    <t>44 AE/HDR Ravinder Kumar</t>
  </si>
  <si>
    <t>46 AE/HDR Jawed</t>
  </si>
  <si>
    <t>42 AE/HDR Aswini Kumar</t>
  </si>
  <si>
    <t>Agr. No.63/AE/R M/s P.K.Construction.</t>
  </si>
  <si>
    <t>Agr.No.53/AE/R M/s D.S. Construction</t>
  </si>
  <si>
    <t xml:space="preserve">Agr. No. 17/AE/HR Sh. Navneet kumar </t>
  </si>
  <si>
    <t>M/s Pratap Machine Tools Ag.No47/AE</t>
  </si>
  <si>
    <t>M/s Raj Const.co.Ag. No 47/AE/R</t>
  </si>
  <si>
    <t>Agr. No.19/AE/HDR Navneet Kumar</t>
  </si>
  <si>
    <t>Agr.No.45/AE/HDR Navneet Kumar</t>
  </si>
  <si>
    <t xml:space="preserve">                                          </t>
  </si>
  <si>
    <t>March.2008</t>
  </si>
  <si>
    <t>Name of Works Const. of Gule</t>
  </si>
  <si>
    <t>M/s P.K. Const. Co. Roorkee</t>
  </si>
  <si>
    <t>M/s Raj Const. Co. Roorkee</t>
  </si>
  <si>
    <t>M/s Kush Contractor &amp; General Supplier</t>
  </si>
  <si>
    <t>D.S. Const. Roorkee</t>
  </si>
  <si>
    <t>Dharmender Singh</t>
  </si>
  <si>
    <t>M/s Atul Govt. Cont. &amp; Gen.Supplier</t>
  </si>
  <si>
    <t>Daya Ram</t>
  </si>
  <si>
    <t>Sanjay Goyal</t>
  </si>
  <si>
    <t>!-Gram Ambuwala Me C.C. Road</t>
  </si>
  <si>
    <t>May 2008.</t>
  </si>
  <si>
    <t>Schedule Docket No.16</t>
  </si>
  <si>
    <t>Acquisition of Stock for which no Estimate is required</t>
  </si>
  <si>
    <t>Sushil Construction</t>
  </si>
  <si>
    <t>Shaheed</t>
  </si>
  <si>
    <t>Vikas Construction</t>
  </si>
  <si>
    <t>Sarwan Tyagi</t>
  </si>
  <si>
    <t>Nirmal Prabhat Saini</t>
  </si>
  <si>
    <t>Ravi Construction</t>
  </si>
  <si>
    <t>Sandeep kumar Singh</t>
  </si>
  <si>
    <t>M/s Malik Associates</t>
  </si>
  <si>
    <t xml:space="preserve"> June 2008</t>
  </si>
  <si>
    <t>Haridwar</t>
  </si>
  <si>
    <t>Sr. Divisionl Accounts Officer,</t>
  </si>
  <si>
    <t>Minor Irrigation Department,</t>
  </si>
  <si>
    <t>Executive Engineer,</t>
  </si>
  <si>
    <t>Minor Irrigation Division,</t>
  </si>
  <si>
    <t xml:space="preserve"> Sr.Divisional Accounts Officer,</t>
  </si>
  <si>
    <t>Executive engineer,</t>
  </si>
  <si>
    <t xml:space="preserve"> August 2008</t>
  </si>
  <si>
    <t>Parveen Kumar Tyagi</t>
  </si>
  <si>
    <t>Aug.08</t>
  </si>
  <si>
    <t xml:space="preserve"> Executive Engineer,</t>
  </si>
  <si>
    <t>FORM 28 HAND RECEIPT</t>
  </si>
  <si>
    <t>( See Chapter X, Paragraph 284,290 and 304)</t>
  </si>
  <si>
    <t>Witness</t>
  </si>
  <si>
    <t>Amount in Vernacular</t>
  </si>
  <si>
    <t>Signatures of Payee</t>
  </si>
  <si>
    <t>STAMP</t>
  </si>
  <si>
    <t xml:space="preserve"> September 2008</t>
  </si>
  <si>
    <t>Schedule Docket No.15</t>
  </si>
  <si>
    <t>Sept.-08</t>
  </si>
  <si>
    <t>Ashwini Kumar</t>
  </si>
  <si>
    <t>Raj Construction Co.</t>
  </si>
  <si>
    <t>Ramakant Sharma</t>
  </si>
  <si>
    <t>M/s Ravi Construction Co.</t>
  </si>
  <si>
    <t>Amit Kumar Saini</t>
  </si>
  <si>
    <t>M/s Arwind Associates</t>
  </si>
  <si>
    <t xml:space="preserve">Schedule Docket No </t>
  </si>
  <si>
    <t>Schedule Docket No</t>
  </si>
  <si>
    <t xml:space="preserve">Schedule Docket No. </t>
  </si>
  <si>
    <t>Classification of Charges AIBP Cluster No. 305</t>
  </si>
  <si>
    <t xml:space="preserve"> October 2008</t>
  </si>
  <si>
    <t xml:space="preserve"> November 2008</t>
  </si>
  <si>
    <t xml:space="preserve">  M/s Malik A ssociates</t>
  </si>
  <si>
    <t xml:space="preserve"> M/s Malik A ssociates</t>
  </si>
  <si>
    <t>M/s D.S. Construction Co.</t>
  </si>
  <si>
    <t>Nasir Hussain</t>
  </si>
  <si>
    <t>Nov. 08</t>
  </si>
  <si>
    <t>Ravi Construction Co.</t>
  </si>
  <si>
    <t>Sandeep Kumar Singh</t>
  </si>
  <si>
    <t xml:space="preserve">Stock                         </t>
  </si>
  <si>
    <t xml:space="preserve">Misc. Advance              </t>
  </si>
  <si>
    <t xml:space="preserve">Total                           </t>
  </si>
  <si>
    <t>Debit to</t>
  </si>
  <si>
    <t>Credit to</t>
  </si>
  <si>
    <t>Stock Amount</t>
  </si>
  <si>
    <t>Month-Feb 2009</t>
  </si>
  <si>
    <t>BF</t>
  </si>
  <si>
    <t xml:space="preserve">                                                                                         </t>
  </si>
  <si>
    <t>(2) Paid by me Executive Engineer, Minor Irrigation, Division, Haridwar</t>
  </si>
  <si>
    <t>Received from the Incharge of M.I. Division, Haridwar</t>
  </si>
  <si>
    <t xml:space="preserve">Cash Booh Voucher No      Dated </t>
  </si>
  <si>
    <t>Name of work or purpose for which the payment is made on account of refund of security received</t>
  </si>
  <si>
    <t>Assistant Engineer, Minor Irrigation, Roorkee</t>
  </si>
  <si>
    <t>against C.B. No 111/A.E./2008-09</t>
  </si>
  <si>
    <t xml:space="preserve">Passed for Rs.15541 Only </t>
  </si>
  <si>
    <t>Fifteen Thousand Five Hundred Forty One Only</t>
  </si>
  <si>
    <t>(1) Paid by Cheque/Cash Rs. 15541/=       To Nasir Hussain</t>
  </si>
  <si>
    <t>Sub Division/Division the sum of Rs.Fifteen Thousand Five Hundred Forty One only</t>
  </si>
  <si>
    <t>Sr. Divisional Accounts Officer,</t>
  </si>
  <si>
    <t>Haridwar .</t>
  </si>
  <si>
    <t xml:space="preserve">Opening Bal. </t>
  </si>
  <si>
    <t xml:space="preserve">Closing Bal.  </t>
  </si>
  <si>
    <t xml:space="preserve">Difference     </t>
  </si>
  <si>
    <t xml:space="preserve">Name of Division- MINOR IRRIGATION HARIDWAR                          </t>
  </si>
  <si>
    <t>Division-RES , Haridwar</t>
  </si>
  <si>
    <t>RES Division,</t>
  </si>
  <si>
    <t>RES Division, HARIDWAR</t>
  </si>
  <si>
    <t>DIVISION : RES,HARIDWAR</t>
  </si>
  <si>
    <t>RES, Division,</t>
  </si>
  <si>
    <t>(RES-60)</t>
  </si>
  <si>
    <t>RES-60</t>
  </si>
  <si>
    <t>RESDivision,</t>
  </si>
  <si>
    <r>
      <t xml:space="preserve"> </t>
    </r>
    <r>
      <rPr>
        <b/>
        <sz val="10"/>
        <rFont val="Arial"/>
        <family val="2"/>
      </rPr>
      <t>Debit</t>
    </r>
    <r>
      <rPr>
        <sz val="10"/>
        <rFont val="Arial"/>
        <family val="0"/>
      </rPr>
      <t xml:space="preserve"> DIVISION RES HARIDWAR             AG/VLC/CODE-60                      </t>
    </r>
  </si>
  <si>
    <t>RES Division</t>
  </si>
  <si>
    <r>
      <t>Credit</t>
    </r>
    <r>
      <rPr>
        <sz val="10"/>
        <rFont val="Arial"/>
        <family val="0"/>
      </rPr>
      <t xml:space="preserve"> DIVISION RES HARIDWAR               AG/VLC/CODE-60                    </t>
    </r>
  </si>
  <si>
    <t>other</t>
  </si>
  <si>
    <t>Security deposits of contractors</t>
  </si>
  <si>
    <t>Deposit works as per PWA Form 67Deposit Register</t>
  </si>
  <si>
    <t>March.2005</t>
  </si>
  <si>
    <t>DIVISION : RES HARIDWAR</t>
  </si>
  <si>
    <t>Part-V</t>
  </si>
  <si>
    <t>cr</t>
  </si>
  <si>
    <t>dr</t>
  </si>
  <si>
    <t>Part-Iii</t>
  </si>
  <si>
    <t>Part II</t>
  </si>
  <si>
    <t>June.2011</t>
  </si>
  <si>
    <t xml:space="preserve"> Revenue</t>
  </si>
  <si>
    <t xml:space="preserve">Name of Division- RES HARIDWAR                        </t>
  </si>
  <si>
    <t xml:space="preserve">Name of Works </t>
  </si>
  <si>
    <t>Division-RES Division, Haridwar</t>
  </si>
  <si>
    <t>DIVISION RES Haridwar</t>
  </si>
  <si>
    <t>No 1082     /RES/Monthly Acctt./2012-13                                                          Dated:04.12.2012</t>
  </si>
  <si>
    <t>Month-Dec 2012</t>
  </si>
  <si>
    <t>Public Works Cheque Rs.7274178</t>
  </si>
  <si>
    <t>Remittence  into Treasury Rs.10598000</t>
  </si>
  <si>
    <t>PWD-054</t>
  </si>
  <si>
    <r>
      <t xml:space="preserve">FORM 61 SCHEDULE DOCKET  </t>
    </r>
    <r>
      <rPr>
        <b/>
        <sz val="11"/>
        <rFont val="Arial"/>
        <family val="2"/>
      </rPr>
      <t xml:space="preserve">MONTH- </t>
    </r>
  </si>
  <si>
    <r>
      <t xml:space="preserve">FORM 61 SCHEDULE DOCKET  </t>
    </r>
    <r>
      <rPr>
        <b/>
        <sz val="12"/>
        <rFont val="Arial"/>
        <family val="2"/>
      </rPr>
      <t>MONTH-</t>
    </r>
    <r>
      <rPr>
        <b/>
        <sz val="18"/>
        <rFont val="Arial"/>
        <family val="2"/>
      </rPr>
      <t xml:space="preserve"> </t>
    </r>
  </si>
  <si>
    <r>
      <t xml:space="preserve">FORM 61 SCHEDULE DOCKET </t>
    </r>
    <r>
      <rPr>
        <b/>
        <sz val="12"/>
        <rFont val="Arial"/>
        <family val="2"/>
      </rPr>
      <t>MONTH-</t>
    </r>
  </si>
  <si>
    <r>
      <t xml:space="preserve">FORM 61 SCHEDULE DOCKET </t>
    </r>
    <r>
      <rPr>
        <b/>
        <sz val="12"/>
        <rFont val="Arial"/>
        <family val="2"/>
      </rPr>
      <t xml:space="preserve"> MONTH-</t>
    </r>
  </si>
  <si>
    <r>
      <t xml:space="preserve">FORM 61 SCHEDULE DOCKET  </t>
    </r>
    <r>
      <rPr>
        <b/>
        <sz val="12"/>
        <rFont val="Arial"/>
        <family val="2"/>
      </rPr>
      <t>MONTH-</t>
    </r>
  </si>
  <si>
    <r>
      <t xml:space="preserve">FORM 61 SCHEDULE DOCKET   </t>
    </r>
    <r>
      <rPr>
        <b/>
        <sz val="12"/>
        <rFont val="Arial"/>
        <family val="2"/>
      </rPr>
      <t>MONTH-</t>
    </r>
  </si>
  <si>
    <t>CD PWD Dehradun</t>
  </si>
  <si>
    <t>other items</t>
  </si>
  <si>
    <t>sr. Divisional  Accounts Officer,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</si>
</sst>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[$-409]dddd\,\ mmmm\ dd\,\ yyyy"/>
    <numFmt numFmtId="179" formatCode="0.000;[Red]0.000"/>
    <numFmt numFmtId="180" formatCode="0;[Red]0"/>
    <numFmt numFmtId="181" formatCode="0.00;[Red]0.00"/>
    <numFmt numFmtId="182" formatCode="0.0;[Red]0.0"/>
    <numFmt numFmtId="183" formatCode="0.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b/>
      <sz val="18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textRotation="90"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justify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80" fontId="0" fillId="0" borderId="10" xfId="0" applyNumberFormat="1" applyBorder="1" applyAlignment="1">
      <alignment horizontal="center" vertical="center" textRotation="90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16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" fillId="0" borderId="16" xfId="0" applyFont="1" applyBorder="1" applyAlignment="1">
      <alignment/>
    </xf>
    <xf numFmtId="17" fontId="13" fillId="0" borderId="10" xfId="0" applyNumberFormat="1" applyFont="1" applyBorder="1" applyAlignment="1">
      <alignment horizontal="center"/>
    </xf>
    <xf numFmtId="16" fontId="1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7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" fontId="13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/>
    </xf>
    <xf numFmtId="179" fontId="1" fillId="0" borderId="10" xfId="0" applyNumberFormat="1" applyFont="1" applyBorder="1" applyAlignment="1">
      <alignment horizontal="center" vertical="center" textRotation="90"/>
    </xf>
    <xf numFmtId="181" fontId="1" fillId="0" borderId="10" xfId="0" applyNumberFormat="1" applyFont="1" applyBorder="1" applyAlignment="1">
      <alignment horizontal="center" vertical="center" textRotation="90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24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28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18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1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16" fontId="1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1" fillId="0" borderId="2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" fontId="1" fillId="0" borderId="12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1" fillId="0" borderId="12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17" fontId="0" fillId="0" borderId="0" xfId="0" applyNumberForma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7" fontId="1" fillId="0" borderId="12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6" fillId="0" borderId="12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17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7" fillId="0" borderId="0" xfId="0" applyFont="1" applyAlignment="1">
      <alignment horizontal="center"/>
    </xf>
    <xf numFmtId="17" fontId="0" fillId="0" borderId="17" xfId="0" applyNumberFormat="1" applyBorder="1" applyAlignment="1">
      <alignment horizontal="left"/>
    </xf>
    <xf numFmtId="17" fontId="4" fillId="0" borderId="1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16" fontId="9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17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-8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-81%20HRDresJune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6"/>
      <sheetName val="Sheet5"/>
      <sheetName val="Sheet4"/>
      <sheetName val="Sheet1"/>
      <sheetName val="Sheet3"/>
      <sheetName val="Sheet2"/>
    </sheetNames>
    <sheetDataSet>
      <sheetData sheetId="5">
        <row r="13">
          <cell r="C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 81 Payment Dr."/>
      <sheetName val="Form 81Receipt Cr.Sheet1"/>
    </sheetNames>
    <sheetDataSet>
      <sheetData sheetId="1">
        <row r="15">
          <cell r="G15">
            <v>0</v>
          </cell>
          <cell r="H15">
            <v>0</v>
          </cell>
          <cell r="I15">
            <v>1026000</v>
          </cell>
          <cell r="J15">
            <v>0</v>
          </cell>
          <cell r="K15">
            <v>0</v>
          </cell>
          <cell r="L15">
            <v>0</v>
          </cell>
          <cell r="M15">
            <v>105882</v>
          </cell>
          <cell r="N15">
            <v>0</v>
          </cell>
          <cell r="O15">
            <v>0</v>
          </cell>
          <cell r="P15">
            <v>0</v>
          </cell>
        </row>
        <row r="35">
          <cell r="G35">
            <v>0</v>
          </cell>
          <cell r="H35">
            <v>0</v>
          </cell>
          <cell r="I35">
            <v>450000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1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9.57421875" style="0" customWidth="1"/>
    <col min="2" max="2" width="18.140625" style="0" customWidth="1"/>
    <col min="3" max="3" width="18.421875" style="0" customWidth="1"/>
  </cols>
  <sheetData>
    <row r="1" spans="1:9" ht="18">
      <c r="A1" s="154" t="s">
        <v>202</v>
      </c>
      <c r="B1" s="154"/>
      <c r="C1" s="154"/>
      <c r="D1" s="154"/>
      <c r="E1" s="154"/>
      <c r="F1" s="154"/>
      <c r="G1" s="154"/>
      <c r="H1" s="154"/>
      <c r="I1" s="154"/>
    </row>
    <row r="2" spans="1:6" ht="12.75">
      <c r="A2" s="1" t="s">
        <v>179</v>
      </c>
      <c r="B2" s="1"/>
      <c r="C2" s="1"/>
      <c r="D2" s="1"/>
      <c r="E2" s="1"/>
      <c r="F2" s="1"/>
    </row>
    <row r="3" spans="1:6" ht="12.75">
      <c r="A3" s="1" t="s">
        <v>180</v>
      </c>
      <c r="B3" s="1"/>
      <c r="C3" s="1"/>
      <c r="D3" s="1"/>
      <c r="E3" s="1"/>
      <c r="F3" s="1"/>
    </row>
    <row r="4" spans="1:6" ht="12.75">
      <c r="A4" s="1" t="s">
        <v>181</v>
      </c>
      <c r="B4" s="1" t="s">
        <v>51</v>
      </c>
      <c r="C4" s="1"/>
      <c r="D4" s="1"/>
      <c r="E4" s="1"/>
      <c r="F4" s="1"/>
    </row>
    <row r="5" spans="1:6" ht="12.75">
      <c r="A5" s="1"/>
      <c r="B5" s="1" t="s">
        <v>201</v>
      </c>
      <c r="C5" s="1"/>
      <c r="D5" s="1"/>
      <c r="E5" s="1"/>
      <c r="F5" s="1"/>
    </row>
    <row r="6" spans="1:6" ht="12.75">
      <c r="A6" s="1"/>
      <c r="B6" s="1" t="s">
        <v>182</v>
      </c>
      <c r="C6" s="1"/>
      <c r="D6" s="1"/>
      <c r="E6" s="1"/>
      <c r="F6" s="1"/>
    </row>
    <row r="7" spans="1:6" ht="12.75">
      <c r="A7" s="1"/>
      <c r="B7" s="1" t="s">
        <v>183</v>
      </c>
      <c r="C7" s="1"/>
      <c r="D7" s="1"/>
      <c r="E7" s="1"/>
      <c r="F7" s="1"/>
    </row>
    <row r="8" spans="1:6" ht="12.75">
      <c r="A8" s="1"/>
      <c r="B8" s="1" t="s">
        <v>52</v>
      </c>
      <c r="C8" s="1"/>
      <c r="D8" s="1"/>
      <c r="E8" s="1"/>
      <c r="F8" s="1"/>
    </row>
    <row r="9" spans="1:6" ht="12.75">
      <c r="A9" s="1"/>
      <c r="B9" s="1" t="s">
        <v>6</v>
      </c>
      <c r="C9" s="1"/>
      <c r="D9" s="1"/>
      <c r="E9" s="1"/>
      <c r="F9" s="1"/>
    </row>
    <row r="10" spans="1:6" ht="12.75">
      <c r="A10" s="1" t="s">
        <v>184</v>
      </c>
      <c r="B10" s="1" t="s">
        <v>51</v>
      </c>
      <c r="C10" s="1"/>
      <c r="D10" s="1"/>
      <c r="E10" s="1"/>
      <c r="F10" s="1"/>
    </row>
    <row r="11" spans="1:6" ht="12.75">
      <c r="A11" s="1"/>
      <c r="B11" s="1" t="s">
        <v>201</v>
      </c>
      <c r="C11" s="1"/>
      <c r="D11" s="1"/>
      <c r="E11" s="1"/>
      <c r="F11" s="1"/>
    </row>
    <row r="12" spans="1:6" ht="12.75">
      <c r="A12" s="1"/>
      <c r="B12" s="1" t="s">
        <v>182</v>
      </c>
      <c r="C12" s="1"/>
      <c r="D12" s="1"/>
      <c r="E12" s="1"/>
      <c r="F12" s="1"/>
    </row>
    <row r="13" spans="1:6" ht="12.75">
      <c r="A13" s="1"/>
      <c r="B13" s="1" t="s">
        <v>183</v>
      </c>
      <c r="C13" s="1"/>
      <c r="D13" s="1"/>
      <c r="E13" s="1"/>
      <c r="F13" s="1"/>
    </row>
    <row r="14" spans="1:6" ht="12.75">
      <c r="A14" s="1"/>
      <c r="B14" s="1" t="s">
        <v>52</v>
      </c>
      <c r="C14" s="1"/>
      <c r="D14" s="1"/>
      <c r="E14" s="1"/>
      <c r="F14" s="1"/>
    </row>
    <row r="15" spans="1:6" ht="12.75">
      <c r="A15" s="1"/>
      <c r="B15" s="1" t="s">
        <v>191</v>
      </c>
      <c r="C15" s="1"/>
      <c r="D15" s="1"/>
      <c r="E15" s="1"/>
      <c r="F15" s="1"/>
    </row>
    <row r="16" spans="1:6" ht="12.75">
      <c r="A16" s="1"/>
      <c r="B16" s="1" t="s">
        <v>6</v>
      </c>
      <c r="C16" s="1"/>
      <c r="D16" s="1"/>
      <c r="E16" s="1"/>
      <c r="F16" s="1"/>
    </row>
    <row r="17" spans="1:6" ht="12.75">
      <c r="A17" s="1" t="s">
        <v>185</v>
      </c>
      <c r="B17" s="1" t="s">
        <v>51</v>
      </c>
      <c r="C17" s="1"/>
      <c r="D17" s="1"/>
      <c r="E17" s="1"/>
      <c r="F17" s="1"/>
    </row>
    <row r="18" spans="1:6" ht="12.75">
      <c r="A18" s="1"/>
      <c r="B18" s="1" t="s">
        <v>201</v>
      </c>
      <c r="C18" s="1"/>
      <c r="D18" s="1"/>
      <c r="E18" s="1"/>
      <c r="F18" s="1"/>
    </row>
    <row r="19" spans="1:6" ht="12.75">
      <c r="A19" s="1"/>
      <c r="B19" s="1" t="s">
        <v>182</v>
      </c>
      <c r="C19" s="1"/>
      <c r="D19" s="1"/>
      <c r="E19" s="1"/>
      <c r="F19" s="1"/>
    </row>
    <row r="20" spans="1:6" ht="12.75">
      <c r="A20" s="1"/>
      <c r="B20" s="1" t="s">
        <v>183</v>
      </c>
      <c r="C20" s="1"/>
      <c r="D20" s="1"/>
      <c r="E20" s="1"/>
      <c r="F20" s="1"/>
    </row>
    <row r="21" spans="1:6" ht="12.75">
      <c r="A21" s="1"/>
      <c r="B21" s="1" t="s">
        <v>52</v>
      </c>
      <c r="C21" s="1"/>
      <c r="D21" s="1"/>
      <c r="E21" s="1"/>
      <c r="F21" s="1"/>
    </row>
    <row r="22" spans="1:6" ht="12.75">
      <c r="A22" s="1"/>
      <c r="B22" s="1" t="s">
        <v>191</v>
      </c>
      <c r="C22" s="1"/>
      <c r="D22" s="1"/>
      <c r="E22" s="1"/>
      <c r="F22" s="1"/>
    </row>
    <row r="23" spans="1:6" ht="12.75">
      <c r="A23" s="1"/>
      <c r="B23" s="1" t="s">
        <v>6</v>
      </c>
      <c r="C23" s="1"/>
      <c r="D23" s="1"/>
      <c r="E23" s="1"/>
      <c r="F23" s="1"/>
    </row>
    <row r="24" spans="1:6" ht="12.75">
      <c r="A24" s="1" t="s">
        <v>186</v>
      </c>
      <c r="B24" s="1" t="s">
        <v>51</v>
      </c>
      <c r="C24" s="1"/>
      <c r="D24" s="1"/>
      <c r="E24" s="1"/>
      <c r="F24" s="1"/>
    </row>
    <row r="25" spans="1:6" ht="12.75">
      <c r="A25" s="1"/>
      <c r="B25" s="1" t="s">
        <v>201</v>
      </c>
      <c r="C25" s="1"/>
      <c r="D25" s="1"/>
      <c r="E25" s="1"/>
      <c r="F25" s="1"/>
    </row>
    <row r="26" spans="1:6" ht="12.75">
      <c r="A26" s="1"/>
      <c r="B26" s="1" t="s">
        <v>182</v>
      </c>
      <c r="C26" s="1"/>
      <c r="D26" s="1"/>
      <c r="E26" s="1"/>
      <c r="F26" s="1"/>
    </row>
    <row r="27" spans="1:6" ht="12.75">
      <c r="A27" s="1"/>
      <c r="B27" s="1" t="s">
        <v>183</v>
      </c>
      <c r="C27" s="1"/>
      <c r="D27" s="1"/>
      <c r="E27" s="1"/>
      <c r="F27" s="1"/>
    </row>
    <row r="28" spans="1:6" ht="12.75">
      <c r="A28" s="1"/>
      <c r="B28" s="1" t="s">
        <v>52</v>
      </c>
      <c r="C28" s="1"/>
      <c r="D28" s="1"/>
      <c r="E28" s="1"/>
      <c r="F28" s="1"/>
    </row>
    <row r="29" spans="1:6" ht="12.75">
      <c r="A29" s="1"/>
      <c r="B29" s="1" t="s">
        <v>191</v>
      </c>
      <c r="C29" s="1"/>
      <c r="D29" s="1"/>
      <c r="E29" s="1"/>
      <c r="F29" s="1"/>
    </row>
    <row r="30" spans="1:6" ht="12.75">
      <c r="A30" s="1"/>
      <c r="B30" s="1" t="s">
        <v>6</v>
      </c>
      <c r="C30" s="1"/>
      <c r="D30" s="1"/>
      <c r="E30" s="1"/>
      <c r="F30" s="1"/>
    </row>
    <row r="31" spans="1:6" ht="12.75">
      <c r="A31" s="1" t="s">
        <v>187</v>
      </c>
      <c r="B31" s="1" t="s">
        <v>51</v>
      </c>
      <c r="C31" s="1"/>
      <c r="D31" s="1"/>
      <c r="E31" s="1"/>
      <c r="F31" s="1"/>
    </row>
    <row r="32" spans="1:6" ht="12.75">
      <c r="A32" s="1"/>
      <c r="B32" s="1" t="s">
        <v>201</v>
      </c>
      <c r="C32" s="1"/>
      <c r="D32" s="1"/>
      <c r="E32" s="1"/>
      <c r="F32" s="1"/>
    </row>
    <row r="33" spans="1:6" ht="12.75">
      <c r="A33" s="1"/>
      <c r="B33" s="1" t="s">
        <v>182</v>
      </c>
      <c r="C33" s="1"/>
      <c r="D33" s="1"/>
      <c r="E33" s="1"/>
      <c r="F33" s="1"/>
    </row>
    <row r="34" spans="1:6" ht="12.75">
      <c r="A34" s="1"/>
      <c r="B34" s="1" t="s">
        <v>183</v>
      </c>
      <c r="C34" s="1"/>
      <c r="D34" s="1"/>
      <c r="E34" s="1"/>
      <c r="F34" s="1"/>
    </row>
    <row r="35" spans="1:6" ht="12.75">
      <c r="A35" s="1"/>
      <c r="B35" s="1" t="s">
        <v>52</v>
      </c>
      <c r="C35" s="1"/>
      <c r="D35" s="1"/>
      <c r="E35" s="1"/>
      <c r="F35" s="1"/>
    </row>
    <row r="36" spans="1:6" ht="12.75">
      <c r="A36" s="1"/>
      <c r="B36" s="1" t="s">
        <v>191</v>
      </c>
      <c r="C36" s="1"/>
      <c r="D36" s="1"/>
      <c r="E36" s="1"/>
      <c r="F36" s="1"/>
    </row>
    <row r="37" spans="1:6" ht="12.75">
      <c r="A37" s="1"/>
      <c r="B37" s="1" t="s">
        <v>6</v>
      </c>
      <c r="C37" s="1"/>
      <c r="D37" s="1"/>
      <c r="E37" s="1"/>
      <c r="F37" s="1"/>
    </row>
    <row r="38" spans="1:6" ht="12.75">
      <c r="A38" s="1" t="s">
        <v>188</v>
      </c>
      <c r="B38" s="1" t="s">
        <v>51</v>
      </c>
      <c r="C38" s="1"/>
      <c r="D38" s="1"/>
      <c r="E38" s="1"/>
      <c r="F38" s="1"/>
    </row>
    <row r="39" spans="1:6" ht="12.75">
      <c r="A39" s="1"/>
      <c r="B39" s="1" t="s">
        <v>201</v>
      </c>
      <c r="C39" s="1"/>
      <c r="D39" s="1"/>
      <c r="E39" s="1"/>
      <c r="F39" s="1"/>
    </row>
    <row r="40" spans="1:6" ht="12.75">
      <c r="A40" s="1"/>
      <c r="B40" s="1" t="s">
        <v>182</v>
      </c>
      <c r="C40" s="1"/>
      <c r="D40" s="1"/>
      <c r="E40" s="1"/>
      <c r="F40" s="1"/>
    </row>
    <row r="41" spans="1:6" ht="12.75">
      <c r="A41" s="1"/>
      <c r="B41" s="1" t="s">
        <v>183</v>
      </c>
      <c r="C41" s="1"/>
      <c r="D41" s="1"/>
      <c r="E41" s="1"/>
      <c r="F41" s="1"/>
    </row>
    <row r="42" spans="1:6" ht="12.75">
      <c r="A42" s="1"/>
      <c r="B42" s="1" t="s">
        <v>52</v>
      </c>
      <c r="C42" s="1"/>
      <c r="D42" s="1"/>
      <c r="E42" s="1"/>
      <c r="F42" s="1"/>
    </row>
    <row r="43" spans="1:6" ht="12.75">
      <c r="A43" s="1"/>
      <c r="B43" s="1" t="s">
        <v>191</v>
      </c>
      <c r="C43" s="1"/>
      <c r="D43" s="1"/>
      <c r="E43" s="1"/>
      <c r="F43" s="1"/>
    </row>
    <row r="44" spans="1:6" ht="12.75">
      <c r="A44" s="1"/>
      <c r="B44" s="1" t="s">
        <v>6</v>
      </c>
      <c r="C44" s="1"/>
      <c r="D44" s="1"/>
      <c r="E44" s="1"/>
      <c r="F44" s="1"/>
    </row>
    <row r="45" spans="1:6" ht="12.75">
      <c r="A45" s="1" t="s">
        <v>189</v>
      </c>
      <c r="B45" s="1" t="s">
        <v>51</v>
      </c>
      <c r="C45" s="1"/>
      <c r="D45" s="1"/>
      <c r="E45" s="1"/>
      <c r="F45" s="1"/>
    </row>
    <row r="46" spans="1:6" ht="12.75">
      <c r="A46" s="1"/>
      <c r="B46" s="1" t="s">
        <v>201</v>
      </c>
      <c r="C46" s="1"/>
      <c r="D46" s="1"/>
      <c r="E46" s="1"/>
      <c r="F46" s="1"/>
    </row>
    <row r="47" spans="1:6" ht="12.75">
      <c r="A47" s="1"/>
      <c r="B47" s="1" t="s">
        <v>182</v>
      </c>
      <c r="C47" s="1"/>
      <c r="D47" s="1"/>
      <c r="E47" s="1"/>
      <c r="F47" s="1"/>
    </row>
    <row r="48" spans="1:6" ht="12.75">
      <c r="A48" s="1"/>
      <c r="B48" s="1" t="s">
        <v>183</v>
      </c>
      <c r="C48" s="1"/>
      <c r="D48" s="1"/>
      <c r="E48" s="1"/>
      <c r="F48" s="1"/>
    </row>
    <row r="49" spans="1:6" ht="12.75">
      <c r="A49" s="1"/>
      <c r="B49" s="1" t="s">
        <v>52</v>
      </c>
      <c r="C49" s="1"/>
      <c r="D49" s="1"/>
      <c r="E49" s="1"/>
      <c r="F49" s="1"/>
    </row>
    <row r="50" spans="1:6" ht="12.75">
      <c r="A50" s="1"/>
      <c r="B50" s="1" t="s">
        <v>191</v>
      </c>
      <c r="C50" s="1"/>
      <c r="D50" s="1"/>
      <c r="E50" s="1"/>
      <c r="F50" s="1"/>
    </row>
    <row r="51" spans="1:6" ht="12.75">
      <c r="A51" s="1"/>
      <c r="B51" s="1" t="s">
        <v>6</v>
      </c>
      <c r="C51" s="1"/>
      <c r="D51" s="1"/>
      <c r="E51" s="1"/>
      <c r="F51" s="1"/>
    </row>
    <row r="52" spans="1:6" ht="12.75">
      <c r="A52" s="1" t="s">
        <v>190</v>
      </c>
      <c r="B52" s="1" t="s">
        <v>51</v>
      </c>
      <c r="C52" s="1"/>
      <c r="D52" s="1"/>
      <c r="E52" s="1"/>
      <c r="F52" s="1"/>
    </row>
    <row r="53" spans="1:6" ht="12.75">
      <c r="A53" s="1"/>
      <c r="B53" s="1" t="s">
        <v>201</v>
      </c>
      <c r="C53" s="1"/>
      <c r="D53" s="1"/>
      <c r="E53" s="1"/>
      <c r="F53" s="1"/>
    </row>
    <row r="54" spans="1:6" ht="12.75">
      <c r="A54" s="1"/>
      <c r="B54" s="1" t="s">
        <v>182</v>
      </c>
      <c r="C54" s="1"/>
      <c r="D54" s="1"/>
      <c r="E54" s="1"/>
      <c r="F54" s="1"/>
    </row>
    <row r="55" spans="1:6" ht="12.75">
      <c r="A55" s="1"/>
      <c r="B55" s="1" t="s">
        <v>183</v>
      </c>
      <c r="C55" s="1"/>
      <c r="D55" s="1"/>
      <c r="E55" s="1"/>
      <c r="F55" s="1"/>
    </row>
    <row r="56" spans="1:6" ht="12.75">
      <c r="A56" s="1"/>
      <c r="B56" s="1" t="s">
        <v>52</v>
      </c>
      <c r="C56" s="1"/>
      <c r="D56" s="1"/>
      <c r="E56" s="1"/>
      <c r="F56" s="1"/>
    </row>
    <row r="57" spans="1:6" ht="12.75">
      <c r="A57" s="1"/>
      <c r="B57" s="1" t="s">
        <v>191</v>
      </c>
      <c r="C57" s="1"/>
      <c r="D57" s="1"/>
      <c r="E57" s="1"/>
      <c r="F57" s="1"/>
    </row>
    <row r="58" spans="1:6" ht="12.75">
      <c r="A58" s="1"/>
      <c r="B58" s="1" t="s">
        <v>6</v>
      </c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20.25">
      <c r="A60" s="155" t="s">
        <v>192</v>
      </c>
      <c r="B60" s="155"/>
      <c r="C60" s="155"/>
      <c r="D60" s="155"/>
      <c r="E60" s="155"/>
      <c r="F60" s="155"/>
    </row>
    <row r="61" spans="1:6" ht="12.75">
      <c r="A61" s="1" t="s">
        <v>193</v>
      </c>
      <c r="B61" s="1"/>
      <c r="C61" s="1"/>
      <c r="D61" s="1"/>
      <c r="E61" s="1"/>
      <c r="F61" s="1"/>
    </row>
    <row r="62" spans="1:6" ht="12.75">
      <c r="A62" s="1" t="s">
        <v>180</v>
      </c>
      <c r="B62" s="1"/>
      <c r="C62" s="1"/>
      <c r="D62" s="1"/>
      <c r="E62" s="1"/>
      <c r="F62" s="1"/>
    </row>
    <row r="63" spans="1:6" ht="12.75">
      <c r="A63" s="1" t="s">
        <v>194</v>
      </c>
      <c r="B63" s="1"/>
      <c r="C63" s="1"/>
      <c r="D63" s="1"/>
      <c r="E63" s="1"/>
      <c r="F63" s="1"/>
    </row>
    <row r="64" spans="1:6" ht="12.75">
      <c r="A64" s="1" t="s">
        <v>195</v>
      </c>
      <c r="B64" s="1"/>
      <c r="C64" s="1"/>
      <c r="D64" s="1"/>
      <c r="E64" s="1"/>
      <c r="F64" s="1"/>
    </row>
    <row r="65" spans="1:6" ht="12.75">
      <c r="A65" s="1" t="s">
        <v>196</v>
      </c>
      <c r="B65" s="1"/>
      <c r="C65" s="1"/>
      <c r="D65" s="1"/>
      <c r="E65" s="1"/>
      <c r="F65" s="1"/>
    </row>
    <row r="66" spans="1:6" ht="12.75">
      <c r="A66" s="1" t="s">
        <v>197</v>
      </c>
      <c r="B66" s="1"/>
      <c r="C66" s="1"/>
      <c r="D66" s="1"/>
      <c r="E66" s="1"/>
      <c r="F66" s="1"/>
    </row>
    <row r="67" spans="1:6" ht="12.75">
      <c r="A67" s="1" t="s">
        <v>198</v>
      </c>
      <c r="B67" s="1"/>
      <c r="C67" s="1"/>
      <c r="D67" s="1"/>
      <c r="E67" s="1"/>
      <c r="F67" s="1"/>
    </row>
    <row r="68" spans="1:6" ht="12.75">
      <c r="A68" s="1" t="s">
        <v>199</v>
      </c>
      <c r="B68" s="1"/>
      <c r="C68" s="1"/>
      <c r="D68" s="1"/>
      <c r="E68" s="1"/>
      <c r="F68" s="1"/>
    </row>
    <row r="69" spans="1:6" ht="12.75">
      <c r="A69" s="1" t="s">
        <v>200</v>
      </c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</sheetData>
  <sheetProtection/>
  <mergeCells count="2">
    <mergeCell ref="A1:I1"/>
    <mergeCell ref="A60:F60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F31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4.140625" style="0" customWidth="1"/>
    <col min="2" max="2" width="8.57421875" style="0" customWidth="1"/>
    <col min="3" max="3" width="28.00390625" style="0" customWidth="1"/>
    <col min="4" max="4" width="11.28125" style="0" customWidth="1"/>
    <col min="5" max="5" width="17.8515625" style="0" customWidth="1"/>
    <col min="6" max="6" width="21.28125" style="0" customWidth="1"/>
    <col min="7" max="7" width="19.28125" style="0" customWidth="1"/>
    <col min="8" max="8" width="15.00390625" style="0" customWidth="1"/>
    <col min="9" max="9" width="15.7109375" style="0" customWidth="1"/>
  </cols>
  <sheetData>
    <row r="1" spans="1:6" ht="15.75">
      <c r="A1" s="228" t="s">
        <v>211</v>
      </c>
      <c r="B1" s="228"/>
      <c r="C1" s="228"/>
      <c r="D1" s="228"/>
      <c r="E1" s="228"/>
      <c r="F1" s="228"/>
    </row>
    <row r="2" spans="5:6" ht="12.75">
      <c r="E2" s="164" t="s">
        <v>53</v>
      </c>
      <c r="F2" s="164"/>
    </row>
    <row r="3" spans="5:6" ht="12.75">
      <c r="E3" s="164" t="s">
        <v>223</v>
      </c>
      <c r="F3" s="164"/>
    </row>
    <row r="4" spans="1:6" ht="15.75">
      <c r="A4" s="228" t="s">
        <v>212</v>
      </c>
      <c r="B4" s="228"/>
      <c r="C4" s="228"/>
      <c r="D4" s="228"/>
      <c r="E4" s="228"/>
      <c r="F4" s="228"/>
    </row>
    <row r="5" spans="1:6" ht="12.75">
      <c r="A5" s="159" t="s">
        <v>73</v>
      </c>
      <c r="B5" s="159"/>
      <c r="C5" s="159"/>
      <c r="D5" s="159"/>
      <c r="E5" s="159"/>
      <c r="F5" s="159"/>
    </row>
    <row r="6" spans="1:6" ht="12.75">
      <c r="A6" s="227">
        <f>'F-74 AIBP'!A3:B3</f>
        <v>0</v>
      </c>
      <c r="B6" s="227"/>
      <c r="C6" s="227"/>
      <c r="D6" s="227"/>
      <c r="E6" s="227"/>
      <c r="F6" s="227"/>
    </row>
    <row r="7" spans="1:6" s="11" customFormat="1" ht="126" customHeight="1">
      <c r="A7" s="12" t="s">
        <v>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100</v>
      </c>
    </row>
    <row r="8" spans="1:6" s="10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6.25" customHeight="1">
      <c r="A9" s="1"/>
      <c r="B9" s="1"/>
      <c r="C9" s="4" t="s">
        <v>80</v>
      </c>
      <c r="D9" s="1">
        <v>189880</v>
      </c>
      <c r="E9" s="1">
        <v>23091577</v>
      </c>
      <c r="F9" s="1"/>
    </row>
    <row r="10" spans="1:6" ht="19.5" customHeight="1">
      <c r="A10" s="1"/>
      <c r="B10" s="1"/>
      <c r="C10" s="1"/>
      <c r="D10" s="1"/>
      <c r="E10" s="1"/>
      <c r="F10" s="1"/>
    </row>
    <row r="11" spans="1:6" ht="19.5" customHeight="1">
      <c r="A11" s="1"/>
      <c r="B11" s="1"/>
      <c r="C11" s="1"/>
      <c r="D11" s="1"/>
      <c r="E11" s="1"/>
      <c r="F11" s="1"/>
    </row>
    <row r="12" spans="1:6" ht="19.5" customHeight="1">
      <c r="A12" s="1"/>
      <c r="B12" s="1"/>
      <c r="C12" s="1"/>
      <c r="D12" s="1"/>
      <c r="E12" s="1"/>
      <c r="F12" s="1"/>
    </row>
    <row r="13" spans="1:6" ht="19.5" customHeight="1">
      <c r="A13" s="1"/>
      <c r="B13" s="1"/>
      <c r="C13" s="1"/>
      <c r="D13" s="1"/>
      <c r="E13" s="1"/>
      <c r="F13" s="1"/>
    </row>
    <row r="14" spans="1:6" ht="19.5" customHeight="1">
      <c r="A14" s="1"/>
      <c r="B14" s="1"/>
      <c r="C14" s="1"/>
      <c r="D14" s="1"/>
      <c r="E14" s="1"/>
      <c r="F14" s="1"/>
    </row>
    <row r="15" spans="1:6" ht="19.5" customHeight="1">
      <c r="A15" s="1"/>
      <c r="B15" s="1"/>
      <c r="C15" s="1"/>
      <c r="D15" s="1"/>
      <c r="E15" s="1"/>
      <c r="F15" s="1"/>
    </row>
    <row r="16" spans="1:6" ht="19.5" customHeight="1">
      <c r="A16" s="1"/>
      <c r="B16" s="1"/>
      <c r="C16" s="1"/>
      <c r="D16" s="1"/>
      <c r="E16" s="1"/>
      <c r="F16" s="1"/>
    </row>
    <row r="17" spans="1:6" ht="19.5" customHeight="1">
      <c r="A17" s="1"/>
      <c r="B17" s="1"/>
      <c r="C17" s="1"/>
      <c r="D17" s="1"/>
      <c r="E17" s="1"/>
      <c r="F17" s="1"/>
    </row>
    <row r="18" spans="1:6" ht="19.5" customHeight="1">
      <c r="A18" s="1"/>
      <c r="B18" s="1"/>
      <c r="C18" s="1"/>
      <c r="D18" s="1"/>
      <c r="E18" s="1"/>
      <c r="F18" s="1"/>
    </row>
    <row r="19" spans="1:6" ht="19.5" customHeight="1">
      <c r="A19" s="1"/>
      <c r="B19" s="1"/>
      <c r="C19" s="1"/>
      <c r="D19" s="1"/>
      <c r="E19" s="1"/>
      <c r="F19" s="1"/>
    </row>
    <row r="20" spans="1:6" ht="19.5" customHeight="1">
      <c r="A20" s="1"/>
      <c r="B20" s="1"/>
      <c r="C20" s="1"/>
      <c r="D20" s="1"/>
      <c r="E20" s="1"/>
      <c r="F20" s="1"/>
    </row>
    <row r="21" spans="1:6" ht="19.5" customHeight="1">
      <c r="A21" s="1"/>
      <c r="B21" s="1"/>
      <c r="C21" s="1"/>
      <c r="D21" s="1"/>
      <c r="E21" s="1"/>
      <c r="F21" s="1"/>
    </row>
    <row r="22" spans="1:6" ht="19.5" customHeight="1">
      <c r="A22" s="1"/>
      <c r="B22" s="1"/>
      <c r="C22" s="1"/>
      <c r="D22" s="1"/>
      <c r="E22" s="1"/>
      <c r="F22" s="1"/>
    </row>
    <row r="23" spans="1:6" ht="19.5" customHeight="1">
      <c r="A23" s="1"/>
      <c r="B23" s="1"/>
      <c r="C23" s="1"/>
      <c r="D23" s="1"/>
      <c r="E23" s="1"/>
      <c r="F23" s="1"/>
    </row>
    <row r="24" spans="1:6" ht="19.5" customHeight="1">
      <c r="A24" s="1"/>
      <c r="B24" s="1"/>
      <c r="C24" s="1"/>
      <c r="D24" s="1"/>
      <c r="E24" s="1"/>
      <c r="F24" s="1"/>
    </row>
    <row r="25" spans="1:6" ht="19.5" customHeight="1">
      <c r="A25" s="1"/>
      <c r="B25" s="1"/>
      <c r="C25" s="1"/>
      <c r="D25" s="1"/>
      <c r="E25" s="1"/>
      <c r="F25" s="1"/>
    </row>
    <row r="26" spans="1:6" ht="19.5" customHeight="1">
      <c r="A26" s="1"/>
      <c r="B26" s="1"/>
      <c r="C26" s="13" t="s">
        <v>78</v>
      </c>
      <c r="D26" s="1"/>
      <c r="E26" s="1"/>
      <c r="F26" s="1"/>
    </row>
    <row r="27" spans="1:6" ht="19.5" customHeight="1">
      <c r="A27" s="1"/>
      <c r="B27" s="1"/>
      <c r="C27" s="13" t="s">
        <v>79</v>
      </c>
      <c r="D27" s="26">
        <f>SUM(D9:D26)</f>
        <v>189880</v>
      </c>
      <c r="E27" s="26">
        <f>SUM(E9:E26)</f>
        <v>23091577</v>
      </c>
      <c r="F27" s="1"/>
    </row>
    <row r="28" spans="5:6" ht="19.5" customHeight="1">
      <c r="E28" s="184" t="s">
        <v>202</v>
      </c>
      <c r="F28" s="184"/>
    </row>
    <row r="29" spans="5:6" ht="19.5" customHeight="1">
      <c r="E29" s="163" t="s">
        <v>372</v>
      </c>
      <c r="F29" s="163"/>
    </row>
    <row r="30" spans="5:6" ht="19.5" customHeight="1">
      <c r="E30" s="163" t="s">
        <v>371</v>
      </c>
      <c r="F30" s="163"/>
    </row>
    <row r="31" spans="5:6" ht="25.5" customHeight="1">
      <c r="E31" s="163" t="s">
        <v>367</v>
      </c>
      <c r="F31" s="163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</sheetData>
  <sheetProtection/>
  <mergeCells count="10">
    <mergeCell ref="E30:F30"/>
    <mergeCell ref="E31:F31"/>
    <mergeCell ref="A5:F5"/>
    <mergeCell ref="A6:F6"/>
    <mergeCell ref="A1:F1"/>
    <mergeCell ref="E2:F2"/>
    <mergeCell ref="E3:F3"/>
    <mergeCell ref="A4:F4"/>
    <mergeCell ref="E28:F28"/>
    <mergeCell ref="E29:F29"/>
  </mergeCells>
  <printOptions/>
  <pageMargins left="0.75" right="0.75" top="1" bottom="1" header="0.5" footer="0.5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F30"/>
  <sheetViews>
    <sheetView tabSelected="1" zoomScalePageLayoutView="0" workbookViewId="0" topLeftCell="C1">
      <selection activeCell="J24" sqref="J24"/>
    </sheetView>
  </sheetViews>
  <sheetFormatPr defaultColWidth="9.140625" defaultRowHeight="12.75"/>
  <cols>
    <col min="1" max="1" width="5.140625" style="0" customWidth="1"/>
    <col min="2" max="2" width="8.7109375" style="0" customWidth="1"/>
    <col min="3" max="3" width="29.421875" style="0" customWidth="1"/>
    <col min="4" max="4" width="14.421875" style="0" customWidth="1"/>
    <col min="5" max="5" width="17.8515625" style="0" customWidth="1"/>
    <col min="6" max="6" width="21.28125" style="0" customWidth="1"/>
    <col min="7" max="7" width="19.28125" style="0" customWidth="1"/>
    <col min="8" max="8" width="15.00390625" style="0" customWidth="1"/>
    <col min="9" max="9" width="15.7109375" style="0" customWidth="1"/>
  </cols>
  <sheetData>
    <row r="1" spans="1:6" ht="15.75">
      <c r="A1" s="228" t="s">
        <v>211</v>
      </c>
      <c r="B1" s="228"/>
      <c r="C1" s="228"/>
      <c r="D1" s="228"/>
      <c r="E1" s="228"/>
      <c r="F1" s="228"/>
    </row>
    <row r="2" spans="5:6" ht="12.75">
      <c r="E2" s="164" t="s">
        <v>53</v>
      </c>
      <c r="F2" s="164"/>
    </row>
    <row r="3" spans="5:6" ht="12.75">
      <c r="E3" s="164" t="s">
        <v>469</v>
      </c>
      <c r="F3" s="164"/>
    </row>
    <row r="4" spans="1:6" ht="15.75">
      <c r="A4" s="228" t="s">
        <v>212</v>
      </c>
      <c r="B4" s="228"/>
      <c r="C4" s="228"/>
      <c r="D4" s="228"/>
      <c r="E4" s="228"/>
      <c r="F4" s="228"/>
    </row>
    <row r="5" spans="1:6" ht="12.75">
      <c r="A5" s="159" t="s">
        <v>73</v>
      </c>
      <c r="B5" s="159"/>
      <c r="C5" s="159"/>
      <c r="D5" s="159"/>
      <c r="E5" s="159"/>
      <c r="F5" s="159"/>
    </row>
    <row r="6" spans="1:6" ht="12.75">
      <c r="A6" s="229"/>
      <c r="B6" s="227"/>
      <c r="C6" s="227"/>
      <c r="D6" s="227"/>
      <c r="E6" s="227"/>
      <c r="F6" s="227"/>
    </row>
    <row r="7" spans="1:6" s="11" customFormat="1" ht="126" customHeight="1">
      <c r="A7" s="12" t="s">
        <v>3</v>
      </c>
      <c r="B7" s="12" t="s">
        <v>74</v>
      </c>
      <c r="C7" s="12" t="s">
        <v>75</v>
      </c>
      <c r="D7" s="12" t="s">
        <v>216</v>
      </c>
      <c r="E7" s="12" t="s">
        <v>77</v>
      </c>
      <c r="F7" s="12" t="s">
        <v>100</v>
      </c>
    </row>
    <row r="8" spans="1:6" s="10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5.5">
      <c r="A9" s="1"/>
      <c r="B9" s="1"/>
      <c r="C9" s="4" t="s">
        <v>357</v>
      </c>
      <c r="D9" s="1">
        <v>0</v>
      </c>
      <c r="E9" s="1">
        <v>0</v>
      </c>
      <c r="F9" s="1"/>
    </row>
    <row r="10" spans="1:6" ht="25.5" customHeight="1">
      <c r="A10" s="1"/>
      <c r="B10" s="1"/>
      <c r="C10" s="1"/>
      <c r="D10" s="1"/>
      <c r="E10" s="1" t="s">
        <v>414</v>
      </c>
      <c r="F10" s="1"/>
    </row>
    <row r="11" spans="1:6" ht="25.5" customHeight="1">
      <c r="A11" s="1"/>
      <c r="B11" s="1"/>
      <c r="C11" s="1"/>
      <c r="D11" s="1"/>
      <c r="E11" s="1"/>
      <c r="F11" s="1"/>
    </row>
    <row r="12" spans="1:6" ht="25.5" customHeight="1">
      <c r="A12" s="1"/>
      <c r="B12" s="1"/>
      <c r="C12" s="1"/>
      <c r="D12" s="1"/>
      <c r="E12" s="1"/>
      <c r="F12" s="1"/>
    </row>
    <row r="13" spans="1:6" ht="25.5" customHeight="1">
      <c r="A13" s="1"/>
      <c r="B13" s="1"/>
      <c r="C13" s="1"/>
      <c r="D13" s="1"/>
      <c r="E13" s="1"/>
      <c r="F13" s="1"/>
    </row>
    <row r="14" spans="1:6" ht="25.5" customHeight="1">
      <c r="A14" s="1"/>
      <c r="B14" s="1"/>
      <c r="C14" s="1"/>
      <c r="D14" s="1"/>
      <c r="E14" s="1"/>
      <c r="F14" s="1"/>
    </row>
    <row r="15" spans="1:6" ht="25.5" customHeight="1">
      <c r="A15" s="1"/>
      <c r="B15" s="1"/>
      <c r="C15" s="1"/>
      <c r="D15" s="1"/>
      <c r="E15" s="1"/>
      <c r="F15" s="1"/>
    </row>
    <row r="16" spans="1:6" ht="25.5" customHeight="1">
      <c r="A16" s="1"/>
      <c r="B16" s="1"/>
      <c r="C16" s="1"/>
      <c r="D16" s="1"/>
      <c r="E16" s="1"/>
      <c r="F16" s="1"/>
    </row>
    <row r="17" spans="1:6" ht="25.5" customHeight="1">
      <c r="A17" s="1"/>
      <c r="B17" s="1"/>
      <c r="C17" s="1"/>
      <c r="D17" s="1"/>
      <c r="E17" s="1"/>
      <c r="F17" s="1"/>
    </row>
    <row r="18" spans="1:6" ht="25.5" customHeight="1">
      <c r="A18" s="1"/>
      <c r="B18" s="1"/>
      <c r="C18" s="1"/>
      <c r="D18" s="1"/>
      <c r="E18" s="1"/>
      <c r="F18" s="1"/>
    </row>
    <row r="19" spans="1:6" ht="25.5" customHeight="1">
      <c r="A19" s="1"/>
      <c r="B19" s="1"/>
      <c r="C19" s="1"/>
      <c r="D19" s="1"/>
      <c r="E19" s="1"/>
      <c r="F19" s="1"/>
    </row>
    <row r="20" spans="1:6" ht="25.5" customHeight="1">
      <c r="A20" s="1"/>
      <c r="B20" s="1"/>
      <c r="C20" s="1"/>
      <c r="D20" s="1"/>
      <c r="E20" s="1"/>
      <c r="F20" s="1"/>
    </row>
    <row r="21" spans="1:6" ht="25.5" customHeight="1">
      <c r="A21" s="1"/>
      <c r="B21" s="1"/>
      <c r="C21" s="1"/>
      <c r="D21" s="1"/>
      <c r="E21" s="1"/>
      <c r="F21" s="1"/>
    </row>
    <row r="22" spans="1:6" ht="25.5" customHeight="1">
      <c r="A22" s="1"/>
      <c r="B22" s="1"/>
      <c r="C22" s="1"/>
      <c r="D22" s="1"/>
      <c r="E22" s="1"/>
      <c r="F22" s="1"/>
    </row>
    <row r="23" spans="1:6" ht="25.5" customHeight="1">
      <c r="A23" s="1"/>
      <c r="B23" s="1"/>
      <c r="C23" s="1"/>
      <c r="D23" s="1"/>
      <c r="E23" s="1"/>
      <c r="F23" s="1"/>
    </row>
    <row r="24" spans="1:6" ht="25.5" customHeight="1">
      <c r="A24" s="1"/>
      <c r="B24" s="1"/>
      <c r="C24" s="1"/>
      <c r="D24" s="1"/>
      <c r="E24" s="1"/>
      <c r="F24" s="1"/>
    </row>
    <row r="25" spans="1:6" ht="25.5" customHeight="1">
      <c r="A25" s="1"/>
      <c r="B25" s="1"/>
      <c r="C25" s="1"/>
      <c r="D25" s="1"/>
      <c r="E25" s="1"/>
      <c r="F25" s="1"/>
    </row>
    <row r="26" spans="1:6" ht="25.5" customHeight="1">
      <c r="A26" s="1"/>
      <c r="B26" s="1"/>
      <c r="C26" s="13" t="s">
        <v>78</v>
      </c>
      <c r="D26" s="1"/>
      <c r="E26" s="1"/>
      <c r="F26" s="1"/>
    </row>
    <row r="27" spans="1:6" ht="25.5" customHeight="1">
      <c r="A27" s="1"/>
      <c r="B27" s="1"/>
      <c r="C27" s="13" t="s">
        <v>79</v>
      </c>
      <c r="D27" s="26">
        <f>SUM(D9:D26)</f>
        <v>0</v>
      </c>
      <c r="E27" s="26">
        <f>SUM(E9:E26)</f>
        <v>0</v>
      </c>
      <c r="F27" s="1"/>
    </row>
    <row r="28" spans="5:6" ht="25.5" customHeight="1">
      <c r="E28" s="287" t="s">
        <v>471</v>
      </c>
      <c r="F28" s="287"/>
    </row>
    <row r="29" spans="5:6" ht="25.5" customHeight="1">
      <c r="E29" s="287" t="s">
        <v>469</v>
      </c>
      <c r="F29" s="287"/>
    </row>
    <row r="30" spans="5:6" ht="25.5" customHeight="1">
      <c r="E30" s="287"/>
      <c r="F30" s="287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</sheetData>
  <sheetProtection/>
  <mergeCells count="9">
    <mergeCell ref="E29:F29"/>
    <mergeCell ref="E30:F30"/>
    <mergeCell ref="E28:F28"/>
    <mergeCell ref="A6:F6"/>
    <mergeCell ref="E3:F3"/>
    <mergeCell ref="E2:F2"/>
    <mergeCell ref="A1:F1"/>
    <mergeCell ref="A4:F4"/>
    <mergeCell ref="A5:F5"/>
  </mergeCells>
  <printOptions/>
  <pageMargins left="0.59" right="0.1968503937007874" top="0.36" bottom="0.984251968503937" header="0.28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K41"/>
  <sheetViews>
    <sheetView zoomScalePageLayoutView="0" workbookViewId="0" topLeftCell="A31">
      <selection activeCell="H42" sqref="H42"/>
    </sheetView>
  </sheetViews>
  <sheetFormatPr defaultColWidth="9.140625" defaultRowHeight="12.75"/>
  <cols>
    <col min="1" max="1" width="8.8515625" style="0" customWidth="1"/>
    <col min="2" max="2" width="11.28125" style="0" customWidth="1"/>
    <col min="3" max="3" width="8.421875" style="0" customWidth="1"/>
    <col min="4" max="4" width="10.7109375" style="0" customWidth="1"/>
    <col min="5" max="5" width="12.421875" style="0" customWidth="1"/>
    <col min="6" max="6" width="8.140625" style="0" customWidth="1"/>
    <col min="7" max="7" width="8.00390625" style="0" customWidth="1"/>
    <col min="8" max="8" width="12.28125" style="0" customWidth="1"/>
    <col min="9" max="9" width="8.8515625" style="0" customWidth="1"/>
    <col min="10" max="11" width="9.28125" style="0" customWidth="1"/>
    <col min="12" max="12" width="8.57421875" style="0" customWidth="1"/>
    <col min="13" max="13" width="10.00390625" style="0" customWidth="1"/>
    <col min="14" max="14" width="8.8515625" style="0" customWidth="1"/>
    <col min="15" max="15" width="10.140625" style="0" customWidth="1"/>
    <col min="16" max="16" width="23.28125" style="0" customWidth="1"/>
    <col min="17" max="17" width="10.421875" style="0" customWidth="1"/>
  </cols>
  <sheetData>
    <row r="1" spans="2:9" ht="12.75">
      <c r="B1" s="3"/>
      <c r="G1" s="204" t="s">
        <v>210</v>
      </c>
      <c r="H1" s="204"/>
      <c r="I1" s="204"/>
    </row>
    <row r="2" spans="7:9" ht="12.75">
      <c r="G2" s="204" t="s">
        <v>53</v>
      </c>
      <c r="H2" s="204"/>
      <c r="I2" s="204"/>
    </row>
    <row r="3" spans="7:9" ht="12.75">
      <c r="G3" s="204" t="s">
        <v>469</v>
      </c>
      <c r="H3" s="204"/>
      <c r="I3" s="204"/>
    </row>
    <row r="4" spans="1:9" ht="15.75">
      <c r="A4" s="228" t="s">
        <v>213</v>
      </c>
      <c r="B4" s="228"/>
      <c r="C4" s="228"/>
      <c r="D4" s="228"/>
      <c r="E4" s="228"/>
      <c r="F4" s="228"/>
      <c r="G4" s="228"/>
      <c r="H4" s="228"/>
      <c r="I4" s="228"/>
    </row>
    <row r="5" spans="1:9" ht="12.75">
      <c r="A5" s="235" t="s">
        <v>54</v>
      </c>
      <c r="B5" s="235"/>
      <c r="C5" s="235"/>
      <c r="D5" s="235"/>
      <c r="E5" s="235"/>
      <c r="F5" s="235"/>
      <c r="G5" s="235"/>
      <c r="H5" s="235"/>
      <c r="I5" s="235"/>
    </row>
    <row r="6" spans="1:9" ht="12.75">
      <c r="A6" s="236" t="s">
        <v>55</v>
      </c>
      <c r="B6" s="236"/>
      <c r="C6" s="236"/>
      <c r="D6" s="236"/>
      <c r="E6" s="236"/>
      <c r="F6" s="236"/>
      <c r="G6" s="236"/>
      <c r="H6" s="236"/>
      <c r="I6" s="236"/>
    </row>
    <row r="7" spans="1:9" ht="12.75">
      <c r="A7" s="230"/>
      <c r="B7" s="230"/>
      <c r="C7" s="15"/>
      <c r="D7" s="15"/>
      <c r="E7" s="15"/>
      <c r="F7" s="15"/>
      <c r="G7" s="15"/>
      <c r="H7" s="15"/>
      <c r="I7" s="15"/>
    </row>
    <row r="8" spans="1:9" ht="25.5">
      <c r="A8" s="12" t="s">
        <v>3</v>
      </c>
      <c r="B8" s="12" t="s">
        <v>56</v>
      </c>
      <c r="C8" s="12" t="s">
        <v>57</v>
      </c>
      <c r="D8" s="12" t="s">
        <v>38</v>
      </c>
      <c r="E8" s="12" t="s">
        <v>6</v>
      </c>
      <c r="F8" s="12" t="s">
        <v>58</v>
      </c>
      <c r="G8" s="12" t="s">
        <v>57</v>
      </c>
      <c r="H8" s="12" t="s">
        <v>59</v>
      </c>
      <c r="I8" s="12" t="s">
        <v>7</v>
      </c>
    </row>
    <row r="9" spans="1:9" s="10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58.5" customHeight="1">
      <c r="A11" s="1"/>
      <c r="B11" s="18" t="s">
        <v>470</v>
      </c>
      <c r="C11" s="88"/>
      <c r="D11" s="89"/>
      <c r="E11" s="89"/>
      <c r="F11" s="126"/>
      <c r="G11" s="88"/>
      <c r="H11" s="41"/>
      <c r="I11" s="3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K12" t="s">
        <v>202</v>
      </c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8"/>
    </row>
    <row r="19" s="8" customFormat="1" ht="12.75"/>
    <row r="20" spans="1:10" ht="51">
      <c r="A20" s="16" t="s">
        <v>30</v>
      </c>
      <c r="B20" s="16" t="s">
        <v>60</v>
      </c>
      <c r="C20" s="16" t="s">
        <v>30</v>
      </c>
      <c r="D20" s="16" t="s">
        <v>60</v>
      </c>
      <c r="E20" s="16" t="s">
        <v>30</v>
      </c>
      <c r="F20" s="16" t="s">
        <v>60</v>
      </c>
      <c r="G20" s="174" t="s">
        <v>61</v>
      </c>
      <c r="H20" s="174"/>
      <c r="I20" s="16" t="s">
        <v>62</v>
      </c>
      <c r="J20" s="16" t="s">
        <v>60</v>
      </c>
    </row>
    <row r="21" spans="1:10" ht="12.7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233">
        <v>7</v>
      </c>
      <c r="H21" s="234"/>
      <c r="I21" s="5">
        <v>9</v>
      </c>
      <c r="J21" s="1"/>
    </row>
    <row r="22" spans="1:10" ht="12.75">
      <c r="A22" s="42"/>
      <c r="B22" s="42"/>
      <c r="C22" s="33"/>
      <c r="D22" s="33"/>
      <c r="E22" s="1"/>
      <c r="F22" s="6"/>
      <c r="G22" s="183" t="s">
        <v>63</v>
      </c>
      <c r="H22" s="183"/>
      <c r="I22" s="2"/>
      <c r="J22" s="1"/>
    </row>
    <row r="23" spans="1:10" ht="12.75">
      <c r="A23" s="42"/>
      <c r="B23" s="42"/>
      <c r="C23" s="5"/>
      <c r="D23" s="5"/>
      <c r="E23" s="1"/>
      <c r="F23" s="6"/>
      <c r="G23" s="183" t="s">
        <v>64</v>
      </c>
      <c r="H23" s="183"/>
      <c r="I23" s="2"/>
      <c r="J23" s="1"/>
    </row>
    <row r="24" spans="1:10" ht="12.75">
      <c r="A24" s="42"/>
      <c r="B24" s="42"/>
      <c r="C24" s="5"/>
      <c r="D24" s="5"/>
      <c r="E24" s="1"/>
      <c r="F24" s="6"/>
      <c r="G24" s="183" t="s">
        <v>65</v>
      </c>
      <c r="H24" s="183"/>
      <c r="I24" s="2"/>
      <c r="J24" s="1"/>
    </row>
    <row r="25" spans="1:10" ht="12.75">
      <c r="A25" s="42"/>
      <c r="B25" s="42"/>
      <c r="C25" s="33"/>
      <c r="D25" s="33"/>
      <c r="E25" s="1"/>
      <c r="F25" s="6"/>
      <c r="G25" s="183" t="s">
        <v>66</v>
      </c>
      <c r="H25" s="183"/>
      <c r="I25" s="2"/>
      <c r="J25" s="1"/>
    </row>
    <row r="26" spans="1:10" ht="12.75">
      <c r="A26" s="42"/>
      <c r="B26" s="42"/>
      <c r="C26" s="1"/>
      <c r="D26" s="1"/>
      <c r="E26" s="1"/>
      <c r="F26" s="6"/>
      <c r="G26" s="183" t="s">
        <v>66</v>
      </c>
      <c r="H26" s="183"/>
      <c r="I26" s="2"/>
      <c r="J26" s="1"/>
    </row>
    <row r="27" spans="1:10" ht="12.75">
      <c r="A27" s="42"/>
      <c r="B27" s="42"/>
      <c r="C27" s="1"/>
      <c r="D27" s="1"/>
      <c r="E27" s="1"/>
      <c r="F27" s="6"/>
      <c r="G27" s="183" t="s">
        <v>6</v>
      </c>
      <c r="H27" s="183"/>
      <c r="I27" s="2"/>
      <c r="J27" s="1"/>
    </row>
    <row r="28" spans="1:10" ht="12.75">
      <c r="A28" s="42"/>
      <c r="B28" s="42"/>
      <c r="C28" s="1"/>
      <c r="D28" s="1"/>
      <c r="E28" s="1"/>
      <c r="F28" s="6"/>
      <c r="G28" s="183" t="s">
        <v>67</v>
      </c>
      <c r="H28" s="183"/>
      <c r="I28" s="2"/>
      <c r="J28" s="1"/>
    </row>
    <row r="29" spans="1:10" ht="12.75">
      <c r="A29" s="42"/>
      <c r="B29" s="42"/>
      <c r="C29" s="1"/>
      <c r="D29" s="1"/>
      <c r="E29" s="1"/>
      <c r="F29" s="6"/>
      <c r="G29" s="183" t="s">
        <v>68</v>
      </c>
      <c r="H29" s="183"/>
      <c r="I29" s="2"/>
      <c r="J29" s="1"/>
    </row>
    <row r="30" spans="1:10" ht="12.75">
      <c r="A30" s="42"/>
      <c r="B30" s="42"/>
      <c r="C30" s="1"/>
      <c r="D30" s="26"/>
      <c r="E30" s="1"/>
      <c r="F30" s="6"/>
      <c r="G30" s="183" t="s">
        <v>69</v>
      </c>
      <c r="H30" s="183"/>
      <c r="I30" s="2"/>
      <c r="J30" s="1"/>
    </row>
    <row r="31" spans="1:10" ht="12.75">
      <c r="A31" s="42"/>
      <c r="B31" s="42"/>
      <c r="C31" s="1"/>
      <c r="D31" s="1"/>
      <c r="E31" s="1"/>
      <c r="F31" s="6"/>
      <c r="G31" s="183" t="s">
        <v>70</v>
      </c>
      <c r="H31" s="183"/>
      <c r="I31" s="2"/>
      <c r="J31" s="1"/>
    </row>
    <row r="32" spans="1:10" ht="12.75">
      <c r="A32" s="33" t="s">
        <v>6</v>
      </c>
      <c r="B32" s="33">
        <f>SUM(B22:B31)</f>
        <v>0</v>
      </c>
      <c r="C32" s="1"/>
      <c r="D32" s="1"/>
      <c r="E32" s="1"/>
      <c r="F32" s="6"/>
      <c r="G32" s="183" t="s">
        <v>71</v>
      </c>
      <c r="H32" s="183"/>
      <c r="I32" s="2"/>
      <c r="J32" s="1"/>
    </row>
    <row r="33" spans="1:10" ht="12.75">
      <c r="A33" s="33"/>
      <c r="B33" s="33"/>
      <c r="C33" s="1"/>
      <c r="D33" s="1"/>
      <c r="E33" s="1"/>
      <c r="F33" s="6"/>
      <c r="G33" s="183" t="s">
        <v>6</v>
      </c>
      <c r="H33" s="183"/>
      <c r="I33" s="2"/>
      <c r="J33" s="1"/>
    </row>
    <row r="34" spans="1:10" ht="12.75">
      <c r="A34" s="42"/>
      <c r="B34" s="42"/>
      <c r="C34" s="1"/>
      <c r="D34" s="1"/>
      <c r="E34" s="1"/>
      <c r="F34" s="6"/>
      <c r="G34" s="183" t="s">
        <v>72</v>
      </c>
      <c r="H34" s="183"/>
      <c r="I34" s="2"/>
      <c r="J34" s="1"/>
    </row>
    <row r="35" spans="1:10" ht="12.75">
      <c r="A35" s="98"/>
      <c r="B35" s="98"/>
      <c r="C35" s="1"/>
      <c r="D35" s="1"/>
      <c r="E35" s="1"/>
      <c r="F35" s="1"/>
      <c r="G35" s="231"/>
      <c r="H35" s="232"/>
      <c r="I35" s="1"/>
      <c r="J35" s="1"/>
    </row>
    <row r="36" spans="1:10" ht="12.75">
      <c r="A36" s="99"/>
      <c r="B36" s="99"/>
      <c r="C36" s="1"/>
      <c r="D36" s="1"/>
      <c r="E36" s="1"/>
      <c r="F36" s="1"/>
      <c r="G36" s="231"/>
      <c r="H36" s="232"/>
      <c r="I36" s="1"/>
      <c r="J36" s="1"/>
    </row>
    <row r="37" ht="12.75">
      <c r="A37" t="s">
        <v>81</v>
      </c>
    </row>
    <row r="39" spans="7:9" ht="12.75">
      <c r="G39" s="163" t="s">
        <v>372</v>
      </c>
      <c r="H39" s="163"/>
      <c r="I39" s="163"/>
    </row>
    <row r="40" spans="7:9" ht="12.75">
      <c r="G40" s="163" t="s">
        <v>469</v>
      </c>
      <c r="H40" s="163"/>
      <c r="I40" s="163"/>
    </row>
    <row r="41" spans="7:9" ht="12.75">
      <c r="G41" s="163"/>
      <c r="H41" s="163"/>
      <c r="I41" s="163"/>
    </row>
  </sheetData>
  <sheetProtection/>
  <mergeCells count="27">
    <mergeCell ref="G39:I39"/>
    <mergeCell ref="G40:I40"/>
    <mergeCell ref="G41:I41"/>
    <mergeCell ref="G1:I1"/>
    <mergeCell ref="G2:I2"/>
    <mergeCell ref="G3:I3"/>
    <mergeCell ref="A4:I4"/>
    <mergeCell ref="A5:I5"/>
    <mergeCell ref="A6:I6"/>
    <mergeCell ref="G20:H20"/>
    <mergeCell ref="G26:H26"/>
    <mergeCell ref="G28:H28"/>
    <mergeCell ref="G33:H33"/>
    <mergeCell ref="G21:H21"/>
    <mergeCell ref="G22:H22"/>
    <mergeCell ref="G23:H23"/>
    <mergeCell ref="G24:H24"/>
    <mergeCell ref="A7:B7"/>
    <mergeCell ref="G35:H35"/>
    <mergeCell ref="G36:H36"/>
    <mergeCell ref="G34:H34"/>
    <mergeCell ref="G27:H27"/>
    <mergeCell ref="G32:H32"/>
    <mergeCell ref="G31:H31"/>
    <mergeCell ref="G30:H30"/>
    <mergeCell ref="G29:H29"/>
    <mergeCell ref="G25:H25"/>
  </mergeCells>
  <printOptions/>
  <pageMargins left="0.7" right="0.1968503937007874" top="0.61" bottom="0.984251968503937" header="0.5118110236220472" footer="0.5118110236220472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K60"/>
  <sheetViews>
    <sheetView zoomScalePageLayoutView="0" workbookViewId="0" topLeftCell="C1">
      <selection activeCell="R55" sqref="R55:R61"/>
    </sheetView>
  </sheetViews>
  <sheetFormatPr defaultColWidth="9.140625" defaultRowHeight="12.75"/>
  <cols>
    <col min="1" max="1" width="8.140625" style="0" customWidth="1"/>
    <col min="3" max="3" width="8.421875" style="0" customWidth="1"/>
    <col min="4" max="4" width="22.57421875" style="0" customWidth="1"/>
  </cols>
  <sheetData>
    <row r="1" spans="1:11" ht="15.75">
      <c r="A1" s="228" t="s">
        <v>248</v>
      </c>
      <c r="B1" s="228"/>
      <c r="C1" s="228"/>
      <c r="D1" s="228"/>
      <c r="E1" s="228"/>
      <c r="F1" s="228"/>
      <c r="G1" s="228"/>
      <c r="H1" s="228"/>
      <c r="I1" s="228"/>
      <c r="J1" s="228"/>
      <c r="K1" s="30"/>
    </row>
    <row r="2" spans="1:11" ht="15.75">
      <c r="A2" s="228" t="s">
        <v>249</v>
      </c>
      <c r="B2" s="228"/>
      <c r="C2" s="228"/>
      <c r="D2" s="228"/>
      <c r="E2" s="228"/>
      <c r="F2" s="228"/>
      <c r="G2" s="228"/>
      <c r="H2" s="228"/>
      <c r="I2" s="228"/>
      <c r="J2" s="228"/>
      <c r="K2" s="30"/>
    </row>
    <row r="3" spans="1:11" ht="84">
      <c r="A3" s="50" t="s">
        <v>257</v>
      </c>
      <c r="B3" s="50" t="s">
        <v>250</v>
      </c>
      <c r="C3" s="50" t="s">
        <v>251</v>
      </c>
      <c r="D3" s="50" t="s">
        <v>252</v>
      </c>
      <c r="E3" s="50" t="s">
        <v>238</v>
      </c>
      <c r="F3" s="50" t="s">
        <v>253</v>
      </c>
      <c r="G3" s="50" t="s">
        <v>254</v>
      </c>
      <c r="H3" s="50" t="s">
        <v>240</v>
      </c>
      <c r="I3" s="50" t="s">
        <v>255</v>
      </c>
      <c r="J3" s="50" t="s">
        <v>256</v>
      </c>
      <c r="K3" s="50" t="s">
        <v>93</v>
      </c>
    </row>
    <row r="4" spans="1:11" ht="12.75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  <c r="G4" s="50">
        <v>7</v>
      </c>
      <c r="H4" s="50">
        <v>8</v>
      </c>
      <c r="I4" s="50">
        <v>9</v>
      </c>
      <c r="J4" s="50">
        <v>10</v>
      </c>
      <c r="K4" s="50">
        <v>11</v>
      </c>
    </row>
    <row r="5" spans="1:11" ht="12.75">
      <c r="A5" s="50">
        <v>0</v>
      </c>
      <c r="B5" s="50">
        <v>0</v>
      </c>
      <c r="C5" s="50">
        <v>0</v>
      </c>
      <c r="D5" s="50">
        <v>0</v>
      </c>
      <c r="E5" s="50">
        <v>0</v>
      </c>
      <c r="F5" s="50">
        <v>0</v>
      </c>
      <c r="G5" s="50">
        <f>SUM(E5+F5)</f>
        <v>0</v>
      </c>
      <c r="H5" s="50">
        <v>0</v>
      </c>
      <c r="I5" s="50">
        <f>SUM(G5-H5)</f>
        <v>0</v>
      </c>
      <c r="J5" s="50">
        <v>0</v>
      </c>
      <c r="K5" s="51">
        <v>0</v>
      </c>
    </row>
    <row r="6" spans="1:11" ht="12.75">
      <c r="A6" s="51"/>
      <c r="B6" s="51"/>
      <c r="C6" s="51"/>
      <c r="D6" s="51"/>
      <c r="E6" s="52" t="s">
        <v>258</v>
      </c>
      <c r="F6" s="51"/>
      <c r="G6" s="51"/>
      <c r="H6" s="51"/>
      <c r="I6" s="51"/>
      <c r="J6" s="51"/>
      <c r="K6" s="51"/>
    </row>
    <row r="7" spans="1:11" ht="12.75">
      <c r="A7" s="237" t="s">
        <v>231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1" ht="12.75">
      <c r="A8" s="51"/>
      <c r="B8" s="51"/>
      <c r="C8" s="51"/>
      <c r="D8" s="51"/>
      <c r="E8" s="52" t="s">
        <v>259</v>
      </c>
      <c r="F8" s="51"/>
      <c r="G8" s="51"/>
      <c r="H8" s="51"/>
      <c r="I8" s="51"/>
      <c r="J8" s="51"/>
      <c r="K8" s="51"/>
    </row>
    <row r="9" spans="1:11" ht="12.75">
      <c r="A9" s="53">
        <v>1</v>
      </c>
      <c r="B9" s="53" t="s">
        <v>232</v>
      </c>
      <c r="C9" s="51"/>
      <c r="D9" s="54" t="s">
        <v>260</v>
      </c>
      <c r="E9" s="53">
        <v>0</v>
      </c>
      <c r="F9" s="53">
        <v>0</v>
      </c>
      <c r="G9" s="50">
        <f>SUM(E9+F9)</f>
        <v>0</v>
      </c>
      <c r="H9" s="66">
        <f>E9</f>
        <v>0</v>
      </c>
      <c r="I9" s="50">
        <f>SUM(G9-H9)</f>
        <v>0</v>
      </c>
      <c r="J9" s="51"/>
      <c r="K9" s="51"/>
    </row>
    <row r="10" spans="1:11" ht="12.75">
      <c r="A10" s="53">
        <v>2</v>
      </c>
      <c r="B10" s="53" t="s">
        <v>232</v>
      </c>
      <c r="C10" s="51"/>
      <c r="D10" s="54" t="s">
        <v>260</v>
      </c>
      <c r="E10" s="53">
        <v>0</v>
      </c>
      <c r="F10" s="53">
        <v>0</v>
      </c>
      <c r="G10" s="50">
        <f aca="true" t="shared" si="0" ref="G10:G45">SUM(E10+F10)</f>
        <v>0</v>
      </c>
      <c r="H10" s="66">
        <f aca="true" t="shared" si="1" ref="H10:H34">E10</f>
        <v>0</v>
      </c>
      <c r="I10" s="50">
        <f aca="true" t="shared" si="2" ref="I10:I45">SUM(G10-H10)</f>
        <v>0</v>
      </c>
      <c r="J10" s="51"/>
      <c r="K10" s="51"/>
    </row>
    <row r="11" spans="1:11" ht="12.75">
      <c r="A11" s="53">
        <v>3</v>
      </c>
      <c r="B11" s="53" t="s">
        <v>232</v>
      </c>
      <c r="C11" s="51"/>
      <c r="D11" s="54" t="s">
        <v>260</v>
      </c>
      <c r="E11" s="53">
        <v>0</v>
      </c>
      <c r="F11" s="53">
        <v>0</v>
      </c>
      <c r="G11" s="50">
        <f t="shared" si="0"/>
        <v>0</v>
      </c>
      <c r="H11" s="66">
        <f t="shared" si="1"/>
        <v>0</v>
      </c>
      <c r="I11" s="50">
        <f t="shared" si="2"/>
        <v>0</v>
      </c>
      <c r="J11" s="51"/>
      <c r="K11" s="51"/>
    </row>
    <row r="12" spans="1:11" ht="12.75">
      <c r="A12" s="53">
        <v>4</v>
      </c>
      <c r="B12" s="53" t="s">
        <v>232</v>
      </c>
      <c r="C12" s="51"/>
      <c r="D12" s="54" t="s">
        <v>260</v>
      </c>
      <c r="E12" s="53">
        <v>0</v>
      </c>
      <c r="F12" s="53">
        <v>0</v>
      </c>
      <c r="G12" s="50">
        <f t="shared" si="0"/>
        <v>0</v>
      </c>
      <c r="H12" s="66">
        <f t="shared" si="1"/>
        <v>0</v>
      </c>
      <c r="I12" s="50">
        <f t="shared" si="2"/>
        <v>0</v>
      </c>
      <c r="J12" s="51"/>
      <c r="K12" s="51"/>
    </row>
    <row r="13" spans="1:11" ht="12.75">
      <c r="A13" s="53">
        <v>5</v>
      </c>
      <c r="B13" s="53" t="s">
        <v>232</v>
      </c>
      <c r="C13" s="51"/>
      <c r="D13" s="54" t="s">
        <v>260</v>
      </c>
      <c r="E13" s="53">
        <v>0</v>
      </c>
      <c r="F13" s="53">
        <v>0</v>
      </c>
      <c r="G13" s="50">
        <f t="shared" si="0"/>
        <v>0</v>
      </c>
      <c r="H13" s="66">
        <f t="shared" si="1"/>
        <v>0</v>
      </c>
      <c r="I13" s="50">
        <f t="shared" si="2"/>
        <v>0</v>
      </c>
      <c r="J13" s="51"/>
      <c r="K13" s="51"/>
    </row>
    <row r="14" spans="1:11" ht="12.75">
      <c r="A14" s="53">
        <v>6</v>
      </c>
      <c r="B14" s="53" t="s">
        <v>232</v>
      </c>
      <c r="C14" s="51"/>
      <c r="D14" s="54" t="s">
        <v>260</v>
      </c>
      <c r="E14" s="53">
        <v>0</v>
      </c>
      <c r="F14" s="53">
        <v>0</v>
      </c>
      <c r="G14" s="50">
        <f t="shared" si="0"/>
        <v>0</v>
      </c>
      <c r="H14" s="66">
        <f t="shared" si="1"/>
        <v>0</v>
      </c>
      <c r="I14" s="50">
        <f t="shared" si="2"/>
        <v>0</v>
      </c>
      <c r="J14" s="51"/>
      <c r="K14" s="51"/>
    </row>
    <row r="15" spans="1:11" ht="12.75">
      <c r="A15" s="53">
        <v>7</v>
      </c>
      <c r="B15" s="53" t="s">
        <v>232</v>
      </c>
      <c r="C15" s="51"/>
      <c r="D15" s="55" t="s">
        <v>260</v>
      </c>
      <c r="E15" s="53">
        <v>1000</v>
      </c>
      <c r="F15" s="53">
        <v>0</v>
      </c>
      <c r="G15" s="50">
        <f t="shared" si="0"/>
        <v>1000</v>
      </c>
      <c r="H15" s="66">
        <v>0</v>
      </c>
      <c r="I15" s="50">
        <f t="shared" si="2"/>
        <v>1000</v>
      </c>
      <c r="J15" s="51"/>
      <c r="K15" s="51"/>
    </row>
    <row r="16" spans="1:11" ht="12.75">
      <c r="A16" s="53">
        <v>8</v>
      </c>
      <c r="B16" s="53" t="s">
        <v>232</v>
      </c>
      <c r="C16" s="51"/>
      <c r="D16" s="55" t="s">
        <v>260</v>
      </c>
      <c r="E16" s="53">
        <v>0</v>
      </c>
      <c r="F16" s="53">
        <v>0</v>
      </c>
      <c r="G16" s="50">
        <f t="shared" si="0"/>
        <v>0</v>
      </c>
      <c r="H16" s="66">
        <f t="shared" si="1"/>
        <v>0</v>
      </c>
      <c r="I16" s="50">
        <f t="shared" si="2"/>
        <v>0</v>
      </c>
      <c r="J16" s="51"/>
      <c r="K16" s="51"/>
    </row>
    <row r="17" spans="1:11" ht="12.75">
      <c r="A17" s="53">
        <v>9</v>
      </c>
      <c r="B17" s="53" t="s">
        <v>232</v>
      </c>
      <c r="C17" s="51"/>
      <c r="D17" s="55" t="s">
        <v>260</v>
      </c>
      <c r="E17" s="53">
        <v>0</v>
      </c>
      <c r="F17" s="53">
        <v>0</v>
      </c>
      <c r="G17" s="50">
        <f t="shared" si="0"/>
        <v>0</v>
      </c>
      <c r="H17" s="66">
        <f t="shared" si="1"/>
        <v>0</v>
      </c>
      <c r="I17" s="50">
        <f t="shared" si="2"/>
        <v>0</v>
      </c>
      <c r="J17" s="51"/>
      <c r="K17" s="51"/>
    </row>
    <row r="18" spans="1:11" ht="12.75">
      <c r="A18" s="53">
        <v>10</v>
      </c>
      <c r="B18" s="53" t="s">
        <v>232</v>
      </c>
      <c r="C18" s="51"/>
      <c r="D18" s="55" t="s">
        <v>260</v>
      </c>
      <c r="E18" s="53">
        <v>0</v>
      </c>
      <c r="F18" s="53">
        <v>0</v>
      </c>
      <c r="G18" s="50">
        <f t="shared" si="0"/>
        <v>0</v>
      </c>
      <c r="H18" s="66">
        <f t="shared" si="1"/>
        <v>0</v>
      </c>
      <c r="I18" s="50">
        <f t="shared" si="2"/>
        <v>0</v>
      </c>
      <c r="J18" s="51"/>
      <c r="K18" s="51"/>
    </row>
    <row r="19" spans="1:11" ht="12.75">
      <c r="A19" s="53">
        <v>11</v>
      </c>
      <c r="B19" s="53" t="s">
        <v>232</v>
      </c>
      <c r="C19" s="51"/>
      <c r="D19" s="55" t="s">
        <v>261</v>
      </c>
      <c r="E19" s="53">
        <v>0</v>
      </c>
      <c r="F19" s="53">
        <v>0</v>
      </c>
      <c r="G19" s="50">
        <f t="shared" si="0"/>
        <v>0</v>
      </c>
      <c r="H19" s="66">
        <f t="shared" si="1"/>
        <v>0</v>
      </c>
      <c r="I19" s="50">
        <f t="shared" si="2"/>
        <v>0</v>
      </c>
      <c r="J19" s="51"/>
      <c r="K19" s="51"/>
    </row>
    <row r="20" spans="1:11" ht="12.75">
      <c r="A20" s="53">
        <v>12</v>
      </c>
      <c r="B20" s="53" t="s">
        <v>232</v>
      </c>
      <c r="C20" s="51"/>
      <c r="D20" s="55" t="s">
        <v>261</v>
      </c>
      <c r="E20" s="53">
        <v>0</v>
      </c>
      <c r="F20" s="53">
        <v>0</v>
      </c>
      <c r="G20" s="50">
        <f t="shared" si="0"/>
        <v>0</v>
      </c>
      <c r="H20" s="66">
        <f t="shared" si="1"/>
        <v>0</v>
      </c>
      <c r="I20" s="50">
        <f t="shared" si="2"/>
        <v>0</v>
      </c>
      <c r="J20" s="51"/>
      <c r="K20" s="51"/>
    </row>
    <row r="21" spans="1:11" ht="12.75">
      <c r="A21" s="53">
        <v>13</v>
      </c>
      <c r="B21" s="53" t="s">
        <v>232</v>
      </c>
      <c r="C21" s="51"/>
      <c r="D21" s="55" t="s">
        <v>260</v>
      </c>
      <c r="E21" s="53">
        <v>0</v>
      </c>
      <c r="F21" s="53">
        <v>0</v>
      </c>
      <c r="G21" s="50">
        <f t="shared" si="0"/>
        <v>0</v>
      </c>
      <c r="H21" s="66">
        <f t="shared" si="1"/>
        <v>0</v>
      </c>
      <c r="I21" s="50">
        <f t="shared" si="2"/>
        <v>0</v>
      </c>
      <c r="J21" s="51" t="s">
        <v>202</v>
      </c>
      <c r="K21" s="51"/>
    </row>
    <row r="22" spans="1:11" ht="12.75">
      <c r="A22" s="53">
        <v>14</v>
      </c>
      <c r="B22" s="53" t="s">
        <v>232</v>
      </c>
      <c r="C22" s="51"/>
      <c r="D22" s="55" t="s">
        <v>260</v>
      </c>
      <c r="E22" s="53">
        <v>0</v>
      </c>
      <c r="F22" s="53">
        <v>0</v>
      </c>
      <c r="G22" s="50">
        <f t="shared" si="0"/>
        <v>0</v>
      </c>
      <c r="H22" s="66">
        <f t="shared" si="1"/>
        <v>0</v>
      </c>
      <c r="I22" s="50">
        <f t="shared" si="2"/>
        <v>0</v>
      </c>
      <c r="J22" s="51"/>
      <c r="K22" s="51"/>
    </row>
    <row r="23" spans="1:11" ht="12.75">
      <c r="A23" s="53">
        <v>15</v>
      </c>
      <c r="B23" s="53" t="s">
        <v>232</v>
      </c>
      <c r="C23" s="51"/>
      <c r="D23" s="55" t="s">
        <v>260</v>
      </c>
      <c r="E23" s="53">
        <v>0</v>
      </c>
      <c r="F23" s="53">
        <v>0</v>
      </c>
      <c r="G23" s="50">
        <f t="shared" si="0"/>
        <v>0</v>
      </c>
      <c r="H23" s="66">
        <f t="shared" si="1"/>
        <v>0</v>
      </c>
      <c r="I23" s="50">
        <f t="shared" si="2"/>
        <v>0</v>
      </c>
      <c r="J23" s="51"/>
      <c r="K23" s="51"/>
    </row>
    <row r="24" spans="1:11" ht="12.75">
      <c r="A24" s="53">
        <v>16</v>
      </c>
      <c r="B24" s="53" t="s">
        <v>232</v>
      </c>
      <c r="C24" s="51"/>
      <c r="D24" s="55" t="s">
        <v>260</v>
      </c>
      <c r="E24" s="53">
        <v>0</v>
      </c>
      <c r="F24" s="53">
        <v>0</v>
      </c>
      <c r="G24" s="50">
        <f t="shared" si="0"/>
        <v>0</v>
      </c>
      <c r="H24" s="66">
        <f t="shared" si="1"/>
        <v>0</v>
      </c>
      <c r="I24" s="50">
        <f t="shared" si="2"/>
        <v>0</v>
      </c>
      <c r="J24" s="51"/>
      <c r="K24" s="51"/>
    </row>
    <row r="25" spans="1:11" ht="12.75">
      <c r="A25" s="53">
        <v>17</v>
      </c>
      <c r="B25" s="53" t="s">
        <v>232</v>
      </c>
      <c r="C25" s="51"/>
      <c r="D25" s="55" t="s">
        <v>260</v>
      </c>
      <c r="E25" s="53">
        <v>0</v>
      </c>
      <c r="F25" s="53">
        <v>0</v>
      </c>
      <c r="G25" s="50">
        <f t="shared" si="0"/>
        <v>0</v>
      </c>
      <c r="H25" s="66">
        <f t="shared" si="1"/>
        <v>0</v>
      </c>
      <c r="I25" s="50">
        <f t="shared" si="2"/>
        <v>0</v>
      </c>
      <c r="J25" s="51"/>
      <c r="K25" s="51"/>
    </row>
    <row r="26" spans="1:11" ht="12.75">
      <c r="A26" s="53">
        <v>18</v>
      </c>
      <c r="B26" s="53" t="s">
        <v>232</v>
      </c>
      <c r="C26" s="51"/>
      <c r="D26" s="55" t="s">
        <v>260</v>
      </c>
      <c r="E26" s="53">
        <v>0</v>
      </c>
      <c r="F26" s="53">
        <v>0</v>
      </c>
      <c r="G26" s="50">
        <f t="shared" si="0"/>
        <v>0</v>
      </c>
      <c r="H26" s="66">
        <f t="shared" si="1"/>
        <v>0</v>
      </c>
      <c r="I26" s="50">
        <f t="shared" si="2"/>
        <v>0</v>
      </c>
      <c r="J26" s="51"/>
      <c r="K26" s="51"/>
    </row>
    <row r="27" spans="1:11" ht="12.75">
      <c r="A27" s="53">
        <v>19</v>
      </c>
      <c r="B27" s="53" t="s">
        <v>232</v>
      </c>
      <c r="C27" s="51"/>
      <c r="D27" s="55" t="s">
        <v>260</v>
      </c>
      <c r="E27" s="53">
        <v>0</v>
      </c>
      <c r="F27" s="53">
        <v>0</v>
      </c>
      <c r="G27" s="50">
        <f t="shared" si="0"/>
        <v>0</v>
      </c>
      <c r="H27" s="66">
        <f t="shared" si="1"/>
        <v>0</v>
      </c>
      <c r="I27" s="50">
        <f t="shared" si="2"/>
        <v>0</v>
      </c>
      <c r="J27" s="51"/>
      <c r="K27" s="51"/>
    </row>
    <row r="28" spans="1:11" ht="12.75">
      <c r="A28" s="53">
        <v>20</v>
      </c>
      <c r="B28" s="53" t="s">
        <v>232</v>
      </c>
      <c r="C28" s="51"/>
      <c r="D28" s="51" t="s">
        <v>262</v>
      </c>
      <c r="E28" s="53">
        <v>0</v>
      </c>
      <c r="F28" s="53">
        <v>0</v>
      </c>
      <c r="G28" s="50">
        <f t="shared" si="0"/>
        <v>0</v>
      </c>
      <c r="H28" s="66">
        <f t="shared" si="1"/>
        <v>0</v>
      </c>
      <c r="I28" s="50">
        <f t="shared" si="2"/>
        <v>0</v>
      </c>
      <c r="J28" s="51"/>
      <c r="K28" s="51"/>
    </row>
    <row r="29" spans="1:11" ht="12.75">
      <c r="A29" s="53">
        <v>21</v>
      </c>
      <c r="B29" s="53" t="s">
        <v>232</v>
      </c>
      <c r="C29" s="51"/>
      <c r="D29" s="51" t="s">
        <v>263</v>
      </c>
      <c r="E29" s="53">
        <v>0</v>
      </c>
      <c r="F29" s="53">
        <v>0</v>
      </c>
      <c r="G29" s="50">
        <f t="shared" si="0"/>
        <v>0</v>
      </c>
      <c r="H29" s="66">
        <f t="shared" si="1"/>
        <v>0</v>
      </c>
      <c r="I29" s="50">
        <f t="shared" si="2"/>
        <v>0</v>
      </c>
      <c r="J29" s="51"/>
      <c r="K29" s="51"/>
    </row>
    <row r="30" spans="1:11" ht="12.75">
      <c r="A30" s="53">
        <v>22</v>
      </c>
      <c r="B30" s="53" t="s">
        <v>232</v>
      </c>
      <c r="C30" s="51"/>
      <c r="D30" s="51" t="s">
        <v>263</v>
      </c>
      <c r="E30" s="53">
        <v>0</v>
      </c>
      <c r="F30" s="53">
        <v>0</v>
      </c>
      <c r="G30" s="50">
        <f t="shared" si="0"/>
        <v>0</v>
      </c>
      <c r="H30" s="66">
        <f t="shared" si="1"/>
        <v>0</v>
      </c>
      <c r="I30" s="50">
        <f t="shared" si="2"/>
        <v>0</v>
      </c>
      <c r="J30" s="51"/>
      <c r="K30" s="51"/>
    </row>
    <row r="31" spans="1:11" ht="12.75">
      <c r="A31" s="53">
        <v>23</v>
      </c>
      <c r="B31" s="53" t="s">
        <v>232</v>
      </c>
      <c r="C31" s="51"/>
      <c r="D31" s="51" t="s">
        <v>264</v>
      </c>
      <c r="E31" s="53">
        <v>0</v>
      </c>
      <c r="F31" s="53">
        <v>0</v>
      </c>
      <c r="G31" s="50">
        <f t="shared" si="0"/>
        <v>0</v>
      </c>
      <c r="H31" s="66">
        <f t="shared" si="1"/>
        <v>0</v>
      </c>
      <c r="I31" s="50">
        <f t="shared" si="2"/>
        <v>0</v>
      </c>
      <c r="J31" s="51"/>
      <c r="K31" s="51"/>
    </row>
    <row r="32" spans="1:11" ht="12.75">
      <c r="A32" s="53">
        <v>24</v>
      </c>
      <c r="B32" s="53" t="s">
        <v>232</v>
      </c>
      <c r="C32" s="51"/>
      <c r="D32" s="51" t="s">
        <v>265</v>
      </c>
      <c r="E32" s="53">
        <v>0</v>
      </c>
      <c r="F32" s="53">
        <v>0</v>
      </c>
      <c r="G32" s="50">
        <f t="shared" si="0"/>
        <v>0</v>
      </c>
      <c r="H32" s="66">
        <f t="shared" si="1"/>
        <v>0</v>
      </c>
      <c r="I32" s="50">
        <f t="shared" si="2"/>
        <v>0</v>
      </c>
      <c r="J32" s="51"/>
      <c r="K32" s="51"/>
    </row>
    <row r="33" spans="1:11" ht="12.75">
      <c r="A33" s="53">
        <v>25</v>
      </c>
      <c r="B33" s="53" t="s">
        <v>232</v>
      </c>
      <c r="C33" s="51"/>
      <c r="D33" s="51" t="s">
        <v>266</v>
      </c>
      <c r="E33" s="53">
        <v>0</v>
      </c>
      <c r="F33" s="53">
        <v>0</v>
      </c>
      <c r="G33" s="50">
        <f t="shared" si="0"/>
        <v>0</v>
      </c>
      <c r="H33" s="66">
        <f t="shared" si="1"/>
        <v>0</v>
      </c>
      <c r="I33" s="50">
        <f t="shared" si="2"/>
        <v>0</v>
      </c>
      <c r="J33" s="51"/>
      <c r="K33" s="51"/>
    </row>
    <row r="34" spans="1:11" ht="12.75">
      <c r="A34" s="53">
        <v>26</v>
      </c>
      <c r="B34" s="53" t="s">
        <v>232</v>
      </c>
      <c r="C34" s="51"/>
      <c r="D34" s="51" t="s">
        <v>267</v>
      </c>
      <c r="E34" s="53">
        <v>0</v>
      </c>
      <c r="F34" s="53">
        <v>0</v>
      </c>
      <c r="G34" s="50">
        <f t="shared" si="0"/>
        <v>0</v>
      </c>
      <c r="H34" s="66">
        <f t="shared" si="1"/>
        <v>0</v>
      </c>
      <c r="I34" s="50">
        <f t="shared" si="2"/>
        <v>0</v>
      </c>
      <c r="J34" s="51"/>
      <c r="K34" s="51"/>
    </row>
    <row r="35" spans="1:11" ht="12.75">
      <c r="A35" s="53">
        <v>27</v>
      </c>
      <c r="B35" s="53" t="s">
        <v>279</v>
      </c>
      <c r="C35" s="51"/>
      <c r="D35" s="64" t="s">
        <v>280</v>
      </c>
      <c r="E35" s="52">
        <v>0</v>
      </c>
      <c r="F35" s="66">
        <v>0</v>
      </c>
      <c r="G35" s="50">
        <f t="shared" si="0"/>
        <v>0</v>
      </c>
      <c r="H35" s="66">
        <v>0</v>
      </c>
      <c r="I35" s="50">
        <f t="shared" si="2"/>
        <v>0</v>
      </c>
      <c r="J35" s="51"/>
      <c r="K35" s="51"/>
    </row>
    <row r="36" spans="1:11" ht="12.75">
      <c r="A36" s="53">
        <v>28</v>
      </c>
      <c r="B36" s="53" t="s">
        <v>279</v>
      </c>
      <c r="C36" s="51"/>
      <c r="D36" s="64" t="s">
        <v>281</v>
      </c>
      <c r="E36" s="52">
        <v>0</v>
      </c>
      <c r="F36" s="66">
        <v>0</v>
      </c>
      <c r="G36" s="50">
        <f t="shared" si="0"/>
        <v>0</v>
      </c>
      <c r="H36" s="66">
        <v>0</v>
      </c>
      <c r="I36" s="50">
        <f t="shared" si="2"/>
        <v>0</v>
      </c>
      <c r="J36" s="51"/>
      <c r="K36" s="51"/>
    </row>
    <row r="37" spans="1:11" ht="12.75">
      <c r="A37" s="53">
        <v>29</v>
      </c>
      <c r="B37" s="53" t="s">
        <v>279</v>
      </c>
      <c r="C37" s="51"/>
      <c r="D37" s="65" t="s">
        <v>278</v>
      </c>
      <c r="E37" s="52">
        <v>0</v>
      </c>
      <c r="F37" s="66">
        <v>0</v>
      </c>
      <c r="G37" s="50">
        <f t="shared" si="0"/>
        <v>0</v>
      </c>
      <c r="H37" s="66">
        <v>0</v>
      </c>
      <c r="I37" s="50">
        <f t="shared" si="2"/>
        <v>0</v>
      </c>
      <c r="J37" s="51"/>
      <c r="K37" s="51"/>
    </row>
    <row r="38" spans="1:11" ht="12.75">
      <c r="A38" s="53">
        <v>30</v>
      </c>
      <c r="B38" s="53" t="s">
        <v>279</v>
      </c>
      <c r="C38" s="51"/>
      <c r="D38" s="65" t="s">
        <v>282</v>
      </c>
      <c r="E38" s="52">
        <v>0</v>
      </c>
      <c r="F38" s="66">
        <v>0</v>
      </c>
      <c r="G38" s="50">
        <f t="shared" si="0"/>
        <v>0</v>
      </c>
      <c r="H38" s="66">
        <v>0</v>
      </c>
      <c r="I38" s="50">
        <f t="shared" si="2"/>
        <v>0</v>
      </c>
      <c r="J38" s="51"/>
      <c r="K38" s="51"/>
    </row>
    <row r="39" spans="1:11" ht="12.75">
      <c r="A39" s="53">
        <v>31</v>
      </c>
      <c r="B39" s="53" t="s">
        <v>284</v>
      </c>
      <c r="C39" s="51"/>
      <c r="D39" s="65" t="s">
        <v>285</v>
      </c>
      <c r="E39" s="52">
        <v>0</v>
      </c>
      <c r="F39" s="67">
        <v>15555</v>
      </c>
      <c r="G39" s="50">
        <f t="shared" si="0"/>
        <v>15555</v>
      </c>
      <c r="H39" s="66">
        <v>0</v>
      </c>
      <c r="I39" s="50">
        <f t="shared" si="2"/>
        <v>15555</v>
      </c>
      <c r="J39" s="51"/>
      <c r="K39" s="51"/>
    </row>
    <row r="40" spans="1:11" ht="12.75">
      <c r="A40" s="53">
        <v>32</v>
      </c>
      <c r="B40" s="53" t="s">
        <v>284</v>
      </c>
      <c r="C40" s="51"/>
      <c r="D40" s="65" t="s">
        <v>286</v>
      </c>
      <c r="E40" s="52">
        <v>0</v>
      </c>
      <c r="F40" s="67">
        <v>15133</v>
      </c>
      <c r="G40" s="50">
        <f t="shared" si="0"/>
        <v>15133</v>
      </c>
      <c r="H40" s="66">
        <v>0</v>
      </c>
      <c r="I40" s="50">
        <f t="shared" si="2"/>
        <v>15133</v>
      </c>
      <c r="J40" s="51"/>
      <c r="K40" s="51"/>
    </row>
    <row r="41" spans="1:11" ht="12.75">
      <c r="A41" s="53">
        <v>33</v>
      </c>
      <c r="B41" s="53" t="s">
        <v>284</v>
      </c>
      <c r="C41" s="51"/>
      <c r="D41" s="65" t="s">
        <v>287</v>
      </c>
      <c r="E41" s="52">
        <v>0</v>
      </c>
      <c r="F41" s="67">
        <v>13040</v>
      </c>
      <c r="G41" s="50">
        <f t="shared" si="0"/>
        <v>13040</v>
      </c>
      <c r="H41" s="66">
        <v>0</v>
      </c>
      <c r="I41" s="50">
        <f t="shared" si="2"/>
        <v>13040</v>
      </c>
      <c r="J41" s="51"/>
      <c r="K41" s="51"/>
    </row>
    <row r="42" spans="1:11" ht="12.75">
      <c r="A42" s="53">
        <v>34</v>
      </c>
      <c r="B42" s="53" t="s">
        <v>284</v>
      </c>
      <c r="C42" s="51"/>
      <c r="D42" s="65" t="s">
        <v>288</v>
      </c>
      <c r="E42" s="52">
        <v>0</v>
      </c>
      <c r="F42" s="67">
        <v>15953</v>
      </c>
      <c r="G42" s="50">
        <f t="shared" si="0"/>
        <v>15953</v>
      </c>
      <c r="H42" s="66">
        <v>0</v>
      </c>
      <c r="I42" s="50">
        <f t="shared" si="2"/>
        <v>15953</v>
      </c>
      <c r="J42" s="51"/>
      <c r="K42" s="51"/>
    </row>
    <row r="43" spans="1:11" ht="12.75">
      <c r="A43" s="53">
        <v>35</v>
      </c>
      <c r="B43" s="53" t="s">
        <v>284</v>
      </c>
      <c r="C43" s="51"/>
      <c r="D43" s="65" t="s">
        <v>289</v>
      </c>
      <c r="E43" s="52">
        <v>0</v>
      </c>
      <c r="F43" s="67">
        <v>15248</v>
      </c>
      <c r="G43" s="50">
        <f t="shared" si="0"/>
        <v>15248</v>
      </c>
      <c r="H43" s="66">
        <v>0</v>
      </c>
      <c r="I43" s="50">
        <f t="shared" si="2"/>
        <v>15248</v>
      </c>
      <c r="J43" s="51"/>
      <c r="K43" s="51"/>
    </row>
    <row r="44" spans="1:11" ht="12.75">
      <c r="A44" s="53">
        <v>36</v>
      </c>
      <c r="B44" s="53" t="s">
        <v>284</v>
      </c>
      <c r="C44" s="51"/>
      <c r="D44" s="65" t="s">
        <v>290</v>
      </c>
      <c r="E44" s="52">
        <v>0</v>
      </c>
      <c r="F44" s="67">
        <v>15840</v>
      </c>
      <c r="G44" s="50">
        <f t="shared" si="0"/>
        <v>15840</v>
      </c>
      <c r="H44" s="66">
        <v>0</v>
      </c>
      <c r="I44" s="50">
        <f t="shared" si="2"/>
        <v>15840</v>
      </c>
      <c r="J44" s="51"/>
      <c r="K44" s="51"/>
    </row>
    <row r="45" spans="1:11" ht="12.75">
      <c r="A45" s="53">
        <v>37</v>
      </c>
      <c r="B45" s="53" t="s">
        <v>284</v>
      </c>
      <c r="C45" s="51"/>
      <c r="D45" s="65" t="s">
        <v>291</v>
      </c>
      <c r="E45" s="52">
        <v>0</v>
      </c>
      <c r="F45" s="67">
        <v>3972</v>
      </c>
      <c r="G45" s="50">
        <f t="shared" si="0"/>
        <v>3972</v>
      </c>
      <c r="H45" s="66">
        <v>0</v>
      </c>
      <c r="I45" s="50">
        <f t="shared" si="2"/>
        <v>3972</v>
      </c>
      <c r="J45" s="51"/>
      <c r="K45" s="51"/>
    </row>
    <row r="46" spans="1:11" ht="12.75">
      <c r="A46" s="51"/>
      <c r="B46" s="53"/>
      <c r="C46" s="51"/>
      <c r="D46" s="56" t="s">
        <v>6</v>
      </c>
      <c r="E46" s="52">
        <f>SUM(E9:E45)</f>
        <v>1000</v>
      </c>
      <c r="F46" s="52">
        <f>SUM(F9:F45)</f>
        <v>94741</v>
      </c>
      <c r="G46" s="57">
        <f>SUM(E46+F46)</f>
        <v>95741</v>
      </c>
      <c r="H46" s="61">
        <f>SUM(H9:H45)</f>
        <v>0</v>
      </c>
      <c r="I46" s="57">
        <f>SUM(G46-H46)</f>
        <v>95741</v>
      </c>
      <c r="J46" s="51"/>
      <c r="K46" s="51"/>
    </row>
    <row r="47" spans="1:11" ht="12.75">
      <c r="A47" s="51"/>
      <c r="B47" s="53"/>
      <c r="C47" s="51"/>
      <c r="D47" s="58" t="s">
        <v>269</v>
      </c>
      <c r="E47" s="51"/>
      <c r="F47" s="51"/>
      <c r="G47" s="51"/>
      <c r="H47" s="51"/>
      <c r="I47" s="51"/>
      <c r="J47" s="51"/>
      <c r="K47" s="51"/>
    </row>
    <row r="48" spans="1:11" ht="24">
      <c r="A48" s="53">
        <v>38</v>
      </c>
      <c r="B48" s="53" t="s">
        <v>232</v>
      </c>
      <c r="C48" s="51"/>
      <c r="D48" s="59" t="s">
        <v>270</v>
      </c>
      <c r="E48" s="53">
        <v>402000</v>
      </c>
      <c r="F48" s="53">
        <v>0</v>
      </c>
      <c r="G48" s="62">
        <f>SUM(E48+F48)</f>
        <v>402000</v>
      </c>
      <c r="H48" s="53">
        <v>0</v>
      </c>
      <c r="I48" s="62">
        <f>SUM(G48-H48)</f>
        <v>402000</v>
      </c>
      <c r="J48" s="51"/>
      <c r="K48" s="51"/>
    </row>
    <row r="49" spans="1:11" ht="24">
      <c r="A49" s="53">
        <v>39</v>
      </c>
      <c r="B49" s="53" t="s">
        <v>232</v>
      </c>
      <c r="C49" s="51"/>
      <c r="D49" s="59" t="s">
        <v>271</v>
      </c>
      <c r="E49" s="53">
        <v>271000</v>
      </c>
      <c r="F49" s="53">
        <v>0</v>
      </c>
      <c r="G49" s="62">
        <f>SUM(E49+F49)</f>
        <v>271000</v>
      </c>
      <c r="H49" s="53">
        <v>0</v>
      </c>
      <c r="I49" s="62">
        <f>SUM(G49-H49)</f>
        <v>271000</v>
      </c>
      <c r="J49" s="51"/>
      <c r="K49" s="51"/>
    </row>
    <row r="50" spans="1:11" ht="12.75">
      <c r="A50" s="53">
        <v>40</v>
      </c>
      <c r="B50" s="53" t="s">
        <v>232</v>
      </c>
      <c r="C50" s="51"/>
      <c r="D50" s="51" t="s">
        <v>272</v>
      </c>
      <c r="E50" s="53">
        <v>5316</v>
      </c>
      <c r="F50" s="53">
        <v>0</v>
      </c>
      <c r="G50" s="62">
        <f>SUM(E50+F50)</f>
        <v>5316</v>
      </c>
      <c r="H50" s="53">
        <v>0</v>
      </c>
      <c r="I50" s="62">
        <f>SUM(G50-H50)</f>
        <v>5316</v>
      </c>
      <c r="J50" s="51"/>
      <c r="K50" s="51"/>
    </row>
    <row r="51" spans="1:11" ht="12.75">
      <c r="A51" s="51"/>
      <c r="B51" s="51"/>
      <c r="C51" s="51"/>
      <c r="D51" s="52" t="s">
        <v>6</v>
      </c>
      <c r="E51" s="52">
        <f>SUM(E48:E50)</f>
        <v>678316</v>
      </c>
      <c r="F51" s="52">
        <f>SUM(F48:F50)</f>
        <v>0</v>
      </c>
      <c r="G51" s="52">
        <f>SUM(G48:G50)</f>
        <v>678316</v>
      </c>
      <c r="H51" s="52">
        <f>SUM(H48:H50)</f>
        <v>0</v>
      </c>
      <c r="I51" s="52">
        <f>SUM(I48:I50)</f>
        <v>678316</v>
      </c>
      <c r="J51" s="51"/>
      <c r="K51" s="51"/>
    </row>
    <row r="52" spans="1:11" ht="12.75">
      <c r="A52" s="51"/>
      <c r="B52" s="63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2.75">
      <c r="A53" s="51"/>
      <c r="B53" s="51"/>
      <c r="C53" s="51"/>
      <c r="D53" s="51"/>
      <c r="E53" s="52" t="s">
        <v>273</v>
      </c>
      <c r="F53" s="51"/>
      <c r="G53" s="51"/>
      <c r="H53" s="51"/>
      <c r="I53" s="51"/>
      <c r="J53" s="51"/>
      <c r="K53" s="51"/>
    </row>
    <row r="54" spans="1:11" ht="12.75">
      <c r="A54" s="240" t="s">
        <v>231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</row>
    <row r="55" spans="1:11" ht="12.75">
      <c r="A55" s="51"/>
      <c r="B55" s="51"/>
      <c r="C55" s="51"/>
      <c r="D55" s="51"/>
      <c r="E55" s="52" t="s">
        <v>277</v>
      </c>
      <c r="F55" s="51"/>
      <c r="G55" s="51"/>
      <c r="H55" s="51"/>
      <c r="I55" s="51"/>
      <c r="J55" s="51"/>
      <c r="K55" s="51"/>
    </row>
    <row r="56" spans="1:11" ht="12.75">
      <c r="A56" s="53">
        <v>41</v>
      </c>
      <c r="B56" s="53" t="s">
        <v>284</v>
      </c>
      <c r="C56" s="51"/>
      <c r="D56" s="51" t="s">
        <v>274</v>
      </c>
      <c r="E56" s="53">
        <v>3095</v>
      </c>
      <c r="F56" s="53">
        <v>3000</v>
      </c>
      <c r="G56" s="62">
        <f>SUM(E56+F56)</f>
        <v>6095</v>
      </c>
      <c r="H56" s="53">
        <v>3095</v>
      </c>
      <c r="I56" s="62">
        <f>SUM(G56-H56)</f>
        <v>3000</v>
      </c>
      <c r="J56" s="51"/>
      <c r="K56" s="51"/>
    </row>
    <row r="57" spans="1:11" ht="12.75">
      <c r="A57" s="53">
        <v>42</v>
      </c>
      <c r="B57" s="53" t="s">
        <v>284</v>
      </c>
      <c r="C57" s="51"/>
      <c r="D57" s="51" t="s">
        <v>275</v>
      </c>
      <c r="E57" s="53">
        <v>0</v>
      </c>
      <c r="F57" s="53">
        <v>27560</v>
      </c>
      <c r="G57" s="62">
        <f>SUM(E57+F57)</f>
        <v>27560</v>
      </c>
      <c r="H57" s="53">
        <v>27560</v>
      </c>
      <c r="I57" s="62">
        <f>SUM(G57-H57)</f>
        <v>0</v>
      </c>
      <c r="J57" s="51"/>
      <c r="K57" s="51"/>
    </row>
    <row r="58" spans="1:11" ht="12.75">
      <c r="A58" s="53">
        <v>43</v>
      </c>
      <c r="B58" s="53" t="s">
        <v>284</v>
      </c>
      <c r="C58" s="51"/>
      <c r="D58" s="51" t="s">
        <v>276</v>
      </c>
      <c r="E58" s="53">
        <v>2078</v>
      </c>
      <c r="F58" s="53">
        <v>400</v>
      </c>
      <c r="G58" s="62">
        <f>SUM(E58+F58)</f>
        <v>2478</v>
      </c>
      <c r="H58" s="53">
        <v>420</v>
      </c>
      <c r="I58" s="62">
        <f>SUM(G58-H58)</f>
        <v>2058</v>
      </c>
      <c r="J58" s="51"/>
      <c r="K58" s="51"/>
    </row>
    <row r="59" spans="1:11" ht="12.75">
      <c r="A59" s="53"/>
      <c r="B59" s="51"/>
      <c r="C59" s="51"/>
      <c r="D59" s="60" t="s">
        <v>6</v>
      </c>
      <c r="E59" s="52">
        <f>SUM(E56:E58)</f>
        <v>5173</v>
      </c>
      <c r="F59" s="52">
        <f>SUM(F56:F58)</f>
        <v>30960</v>
      </c>
      <c r="G59" s="52">
        <f>SUM(G56:G58)</f>
        <v>36133</v>
      </c>
      <c r="H59" s="52">
        <f>SUM(H56:H58)</f>
        <v>31075</v>
      </c>
      <c r="I59" s="52">
        <f>SUM(I56:I58)</f>
        <v>5058</v>
      </c>
      <c r="J59" s="51"/>
      <c r="K59" s="51"/>
    </row>
    <row r="60" spans="1:11" ht="12.75">
      <c r="A60" s="51"/>
      <c r="B60" s="51"/>
      <c r="C60" s="51"/>
      <c r="D60" s="56" t="s">
        <v>79</v>
      </c>
      <c r="E60" s="52">
        <f>SUM(E59+E51+E46)</f>
        <v>684489</v>
      </c>
      <c r="F60" s="52">
        <f>SUM(F59+F51+F46)</f>
        <v>125701</v>
      </c>
      <c r="G60" s="52">
        <f>SUM(G59+G51+G46)</f>
        <v>810190</v>
      </c>
      <c r="H60" s="52">
        <f>SUM(H59+H51+H46)</f>
        <v>31075</v>
      </c>
      <c r="I60" s="52">
        <f>SUM(I59+I51+I46)</f>
        <v>779115</v>
      </c>
      <c r="J60" s="51"/>
      <c r="K60" s="51"/>
    </row>
  </sheetData>
  <sheetProtection/>
  <mergeCells count="4">
    <mergeCell ref="A1:J1"/>
    <mergeCell ref="A2:J2"/>
    <mergeCell ref="A7:K7"/>
    <mergeCell ref="A54:K54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O64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4" width="9.28125" style="0" customWidth="1"/>
    <col min="5" max="5" width="15.57421875" style="0" customWidth="1"/>
    <col min="6" max="6" width="11.140625" style="0" customWidth="1"/>
    <col min="7" max="7" width="14.140625" style="0" customWidth="1"/>
    <col min="8" max="8" width="11.00390625" style="0" customWidth="1"/>
    <col min="11" max="11" width="9.57421875" style="0" bestFit="1" customWidth="1"/>
    <col min="15" max="15" width="9.57421875" style="0" bestFit="1" customWidth="1"/>
  </cols>
  <sheetData>
    <row r="1" spans="1:8" ht="15.75">
      <c r="A1" s="228" t="s">
        <v>35</v>
      </c>
      <c r="B1" s="228"/>
      <c r="C1" s="228"/>
      <c r="D1" s="228"/>
      <c r="E1" s="228"/>
      <c r="F1" s="228"/>
      <c r="G1" s="228"/>
      <c r="H1" s="228"/>
    </row>
    <row r="2" spans="1:8" s="3" customFormat="1" ht="12.75">
      <c r="A2" s="135"/>
      <c r="C2" s="146">
        <v>41214</v>
      </c>
      <c r="D2" s="14"/>
      <c r="E2" s="14"/>
      <c r="F2" s="204" t="s">
        <v>457</v>
      </c>
      <c r="G2" s="204"/>
      <c r="H2" s="204"/>
    </row>
    <row r="3" spans="1:8" s="3" customFormat="1" ht="12.75">
      <c r="A3" s="146"/>
      <c r="H3" s="3" t="s">
        <v>437</v>
      </c>
    </row>
    <row r="4" spans="1:8" ht="12.75">
      <c r="A4" s="173" t="s">
        <v>2</v>
      </c>
      <c r="B4" s="244" t="s">
        <v>36</v>
      </c>
      <c r="C4" s="245"/>
      <c r="D4" s="174" t="s">
        <v>37</v>
      </c>
      <c r="E4" s="173" t="s">
        <v>38</v>
      </c>
      <c r="F4" s="173" t="s">
        <v>39</v>
      </c>
      <c r="G4" s="173"/>
      <c r="H4" s="173" t="s">
        <v>6</v>
      </c>
    </row>
    <row r="5" spans="1:8" ht="12.75">
      <c r="A5" s="173"/>
      <c r="B5" s="246"/>
      <c r="C5" s="247"/>
      <c r="D5" s="174"/>
      <c r="E5" s="173"/>
      <c r="F5" s="18" t="s">
        <v>12</v>
      </c>
      <c r="G5" s="18" t="s">
        <v>13</v>
      </c>
      <c r="H5" s="173"/>
    </row>
    <row r="6" spans="1:8" ht="24.75" customHeight="1">
      <c r="A6" s="1"/>
      <c r="B6" s="1" t="s">
        <v>40</v>
      </c>
      <c r="C6" s="1"/>
      <c r="D6" s="5">
        <v>46</v>
      </c>
      <c r="E6" s="5">
        <f>'F-46'!D18</f>
        <v>0</v>
      </c>
      <c r="F6" s="5">
        <v>0</v>
      </c>
      <c r="G6" s="5">
        <v>0</v>
      </c>
      <c r="H6" s="5">
        <v>0</v>
      </c>
    </row>
    <row r="7" spans="1:8" ht="24.75" customHeight="1">
      <c r="A7" s="1"/>
      <c r="B7" s="1" t="s">
        <v>41</v>
      </c>
      <c r="C7" s="1"/>
      <c r="D7" s="5">
        <v>74</v>
      </c>
      <c r="E7" s="5">
        <f>'F-46'!D19</f>
        <v>0</v>
      </c>
      <c r="F7" s="70">
        <v>0</v>
      </c>
      <c r="G7" s="5">
        <v>0</v>
      </c>
      <c r="H7" s="5">
        <f>SUM(E7:G7)</f>
        <v>0</v>
      </c>
    </row>
    <row r="8" spans="1:8" ht="24.75" customHeight="1">
      <c r="A8" s="1"/>
      <c r="B8" s="1" t="s">
        <v>209</v>
      </c>
      <c r="C8" s="1"/>
      <c r="D8" s="5">
        <v>74</v>
      </c>
      <c r="E8" s="5">
        <v>0</v>
      </c>
      <c r="F8" s="32">
        <v>0</v>
      </c>
      <c r="G8" s="5">
        <v>0</v>
      </c>
      <c r="H8" s="5">
        <f>SUM(E8:G8)</f>
        <v>0</v>
      </c>
    </row>
    <row r="9" spans="1:8" ht="24.75" customHeight="1">
      <c r="A9" s="1"/>
      <c r="B9" s="1" t="s">
        <v>42</v>
      </c>
      <c r="C9" s="1"/>
      <c r="D9" s="5">
        <v>74</v>
      </c>
      <c r="E9" s="5">
        <v>0</v>
      </c>
      <c r="F9" s="10">
        <v>0</v>
      </c>
      <c r="G9" s="5">
        <v>0</v>
      </c>
      <c r="H9" s="5">
        <f>SUM(E9:G9)</f>
        <v>0</v>
      </c>
    </row>
    <row r="10" spans="1:8" ht="24.75" customHeight="1">
      <c r="A10" s="1"/>
      <c r="B10" s="1" t="s">
        <v>43</v>
      </c>
      <c r="C10" s="1"/>
      <c r="D10" s="5"/>
      <c r="E10" s="5">
        <v>0</v>
      </c>
      <c r="F10" s="5">
        <v>0</v>
      </c>
      <c r="G10" s="5">
        <v>0</v>
      </c>
      <c r="H10" s="5">
        <f>SUM(E10:G10)</f>
        <v>0</v>
      </c>
    </row>
    <row r="11" spans="1:8" ht="24.75" customHeight="1">
      <c r="A11" s="1"/>
      <c r="B11" s="1" t="s">
        <v>44</v>
      </c>
      <c r="C11" s="1"/>
      <c r="D11" s="5">
        <v>79</v>
      </c>
      <c r="E11" s="5">
        <v>11417471</v>
      </c>
      <c r="F11" s="5">
        <v>0</v>
      </c>
      <c r="G11" s="5">
        <v>8095913</v>
      </c>
      <c r="H11" s="5">
        <f>SUM(F11+G11)</f>
        <v>8095913</v>
      </c>
    </row>
    <row r="12" spans="1:8" ht="24.75" customHeight="1">
      <c r="A12" s="1"/>
      <c r="B12" s="1" t="s">
        <v>46</v>
      </c>
      <c r="C12" s="1"/>
      <c r="D12" s="5">
        <v>77</v>
      </c>
      <c r="E12" s="5">
        <v>7274178</v>
      </c>
      <c r="F12" s="5">
        <v>0</v>
      </c>
      <c r="G12" s="5">
        <v>10598000</v>
      </c>
      <c r="H12" s="5">
        <f>SUM(F12+G12)</f>
        <v>10598000</v>
      </c>
    </row>
    <row r="13" spans="1:12" ht="24.75" customHeight="1">
      <c r="A13" s="1"/>
      <c r="B13" s="1" t="s">
        <v>427</v>
      </c>
      <c r="C13" s="1">
        <v>58082</v>
      </c>
      <c r="D13" s="1"/>
      <c r="E13" s="5">
        <v>0</v>
      </c>
      <c r="F13" s="5">
        <v>0</v>
      </c>
      <c r="G13" s="5">
        <v>0</v>
      </c>
      <c r="H13" s="5">
        <f>SUM(F13+G13)</f>
        <v>0</v>
      </c>
      <c r="L13" t="s">
        <v>448</v>
      </c>
    </row>
    <row r="14" spans="1:8" ht="24.75" customHeight="1">
      <c r="A14" s="1"/>
      <c r="B14" s="1" t="s">
        <v>428</v>
      </c>
      <c r="C14" s="1">
        <v>55818</v>
      </c>
      <c r="D14" s="1"/>
      <c r="E14" s="5">
        <v>0</v>
      </c>
      <c r="F14" s="5">
        <v>0</v>
      </c>
      <c r="G14" s="5">
        <v>0</v>
      </c>
      <c r="H14" s="5">
        <f>SUM(F14+G14)</f>
        <v>0</v>
      </c>
    </row>
    <row r="15" spans="1:8" ht="24.75" customHeight="1">
      <c r="A15" s="1"/>
      <c r="B15" s="1" t="s">
        <v>429</v>
      </c>
      <c r="C15" s="1">
        <f>SUM(C13-C14)</f>
        <v>2264</v>
      </c>
      <c r="D15" s="1"/>
      <c r="E15" s="5">
        <f>IF(C13&gt;C14,C13-C14,0)</f>
        <v>2264</v>
      </c>
      <c r="F15" s="5">
        <v>0</v>
      </c>
      <c r="G15" s="5">
        <v>0</v>
      </c>
      <c r="H15" s="5">
        <f>SUM(F15+G15)</f>
        <v>0</v>
      </c>
    </row>
    <row r="16" spans="1:8" ht="20.25" customHeight="1">
      <c r="A16" s="1"/>
      <c r="B16" s="1"/>
      <c r="C16" s="1"/>
      <c r="D16" s="26" t="s">
        <v>6</v>
      </c>
      <c r="E16" s="33">
        <f>SUM(E6:E15)</f>
        <v>18693913</v>
      </c>
      <c r="F16" s="33">
        <f>SUM(F6:F15)</f>
        <v>0</v>
      </c>
      <c r="G16" s="33">
        <f>SUM(G6:G15)</f>
        <v>18693913</v>
      </c>
      <c r="H16" s="33">
        <f>SUM(H7:H15)</f>
        <v>18693913</v>
      </c>
    </row>
    <row r="17" ht="18" customHeight="1"/>
    <row r="18" spans="2:14" ht="18" customHeight="1">
      <c r="B18" s="164" t="s">
        <v>47</v>
      </c>
      <c r="C18" s="164"/>
      <c r="D18" s="164"/>
      <c r="E18" s="164"/>
      <c r="F18" s="164"/>
      <c r="G18" s="164"/>
      <c r="H18" s="164"/>
      <c r="N18">
        <f>SUM(L18:M18)</f>
        <v>0</v>
      </c>
    </row>
    <row r="19" ht="18" customHeight="1"/>
    <row r="20" spans="2:5" ht="18" customHeight="1">
      <c r="B20" s="175" t="s">
        <v>48</v>
      </c>
      <c r="C20" s="175"/>
      <c r="D20" s="175"/>
      <c r="E20" s="33">
        <v>0</v>
      </c>
    </row>
    <row r="21" spans="2:14" ht="12.75">
      <c r="B21" s="241" t="s">
        <v>49</v>
      </c>
      <c r="C21" s="242"/>
      <c r="D21" s="243"/>
      <c r="E21" s="33">
        <v>0</v>
      </c>
      <c r="M21">
        <v>55000</v>
      </c>
      <c r="N21">
        <f>SUM(L21:M21)</f>
        <v>55000</v>
      </c>
    </row>
    <row r="22" spans="2:5" ht="20.25" customHeight="1">
      <c r="B22" s="241" t="s">
        <v>6</v>
      </c>
      <c r="C22" s="242"/>
      <c r="D22" s="243"/>
      <c r="E22" s="33">
        <f>SUM(E20+E21)</f>
        <v>0</v>
      </c>
    </row>
    <row r="23" spans="2:12" ht="20.25" customHeight="1">
      <c r="B23" s="241" t="s">
        <v>50</v>
      </c>
      <c r="C23" s="242"/>
      <c r="D23" s="243"/>
      <c r="E23" s="33">
        <v>0</v>
      </c>
      <c r="L23" t="s">
        <v>449</v>
      </c>
    </row>
    <row r="24" spans="2:15" ht="20.25" customHeight="1">
      <c r="B24" s="241" t="s">
        <v>226</v>
      </c>
      <c r="C24" s="242"/>
      <c r="D24" s="243"/>
      <c r="E24" s="33">
        <v>0</v>
      </c>
      <c r="K24" t="s">
        <v>447</v>
      </c>
      <c r="L24">
        <v>637847</v>
      </c>
      <c r="O24">
        <v>24369456</v>
      </c>
    </row>
    <row r="25" spans="2:15" ht="20.25" customHeight="1">
      <c r="B25" s="145"/>
      <c r="C25" s="145"/>
      <c r="D25" s="145"/>
      <c r="E25" s="78"/>
      <c r="O25">
        <v>-22378456</v>
      </c>
    </row>
    <row r="26" spans="11:15" ht="12.75">
      <c r="K26" t="s">
        <v>450</v>
      </c>
      <c r="L26">
        <v>9673509</v>
      </c>
      <c r="O26">
        <f>SUM(O24:O25)</f>
        <v>1991000</v>
      </c>
    </row>
    <row r="27" spans="2:12" ht="12.75">
      <c r="B27" t="s">
        <v>202</v>
      </c>
      <c r="D27" s="163" t="s">
        <v>372</v>
      </c>
      <c r="E27" s="163"/>
      <c r="G27" s="163" t="s">
        <v>373</v>
      </c>
      <c r="H27" s="163"/>
      <c r="K27" t="s">
        <v>451</v>
      </c>
      <c r="L27">
        <v>540100</v>
      </c>
    </row>
    <row r="28" spans="4:12" ht="12.75">
      <c r="D28" s="163" t="s">
        <v>438</v>
      </c>
      <c r="E28" s="163"/>
      <c r="G28" s="163" t="s">
        <v>432</v>
      </c>
      <c r="H28" s="163"/>
      <c r="L28">
        <f>SUM(L24:L27)</f>
        <v>10851456</v>
      </c>
    </row>
    <row r="29" spans="4:8" ht="12.75">
      <c r="D29" s="163" t="s">
        <v>367</v>
      </c>
      <c r="E29" s="163"/>
      <c r="G29" s="163" t="s">
        <v>367</v>
      </c>
      <c r="H29" s="163"/>
    </row>
    <row r="31" ht="12.75">
      <c r="K31">
        <v>30281613</v>
      </c>
    </row>
    <row r="32" ht="12.75">
      <c r="K32">
        <v>-23897613</v>
      </c>
    </row>
    <row r="33" ht="12.75">
      <c r="K33">
        <f>SUM(K31:K32)</f>
        <v>6384000</v>
      </c>
    </row>
    <row r="37" spans="1:8" ht="15.75">
      <c r="A37" s="142"/>
      <c r="B37" s="142"/>
      <c r="C37" s="142"/>
      <c r="D37" s="142"/>
      <c r="E37" s="142"/>
      <c r="F37" s="142"/>
      <c r="G37" s="142"/>
      <c r="H37" s="142"/>
    </row>
    <row r="38" spans="1:10" ht="12.75">
      <c r="A38" s="137"/>
      <c r="B38" s="35"/>
      <c r="C38" s="35"/>
      <c r="D38" s="138"/>
      <c r="E38" s="138"/>
      <c r="F38" s="138"/>
      <c r="G38" s="138"/>
      <c r="H38" s="138"/>
      <c r="I38" s="8"/>
      <c r="J38" s="8"/>
    </row>
    <row r="39" spans="1:8" ht="12.75">
      <c r="A39" s="35"/>
      <c r="B39" s="35"/>
      <c r="C39" s="35"/>
      <c r="D39" s="35"/>
      <c r="E39" s="35"/>
      <c r="F39" s="35"/>
      <c r="G39" s="35"/>
      <c r="H39" s="35"/>
    </row>
    <row r="40" spans="1:8" ht="12.75">
      <c r="A40" s="143"/>
      <c r="B40" s="143"/>
      <c r="C40" s="143"/>
      <c r="D40" s="144"/>
      <c r="E40" s="143"/>
      <c r="F40" s="143"/>
      <c r="G40" s="143"/>
      <c r="H40" s="143"/>
    </row>
    <row r="41" spans="1:8" ht="12.75">
      <c r="A41" s="143"/>
      <c r="B41" s="143"/>
      <c r="C41" s="143"/>
      <c r="D41" s="144"/>
      <c r="E41" s="143"/>
      <c r="F41" s="139"/>
      <c r="G41" s="139"/>
      <c r="H41" s="143"/>
    </row>
    <row r="42" spans="1:8" ht="12.75">
      <c r="A42" s="8"/>
      <c r="B42" s="8"/>
      <c r="C42" s="8"/>
      <c r="D42" s="17"/>
      <c r="E42" s="17"/>
      <c r="F42" s="17"/>
      <c r="G42" s="17"/>
      <c r="H42" s="17"/>
    </row>
    <row r="43" spans="1:8" ht="12.75">
      <c r="A43" s="8"/>
      <c r="B43" s="8"/>
      <c r="C43" s="8"/>
      <c r="D43" s="17"/>
      <c r="E43" s="17"/>
      <c r="F43" s="140"/>
      <c r="G43" s="17"/>
      <c r="H43" s="17"/>
    </row>
    <row r="44" spans="1:8" ht="12.75">
      <c r="A44" s="8"/>
      <c r="B44" s="8"/>
      <c r="C44" s="8"/>
      <c r="D44" s="17"/>
      <c r="E44" s="17"/>
      <c r="F44" s="141"/>
      <c r="G44" s="17"/>
      <c r="H44" s="17"/>
    </row>
    <row r="45" spans="1:8" ht="12.75">
      <c r="A45" s="8"/>
      <c r="B45" s="8"/>
      <c r="C45" s="8"/>
      <c r="D45" s="17"/>
      <c r="E45" s="17"/>
      <c r="F45" s="17"/>
      <c r="G45" s="17"/>
      <c r="H45" s="17"/>
    </row>
    <row r="46" spans="1:8" ht="12.75">
      <c r="A46" s="8"/>
      <c r="B46" s="8"/>
      <c r="C46" s="8"/>
      <c r="D46" s="17"/>
      <c r="E46" s="17"/>
      <c r="F46" s="17"/>
      <c r="G46" s="17"/>
      <c r="H46" s="17"/>
    </row>
    <row r="47" spans="1:8" ht="12.75">
      <c r="A47" s="8"/>
      <c r="B47" s="8"/>
      <c r="C47" s="8"/>
      <c r="D47" s="17"/>
      <c r="E47" s="17"/>
      <c r="F47" s="17"/>
      <c r="G47" s="17"/>
      <c r="H47" s="17"/>
    </row>
    <row r="48" spans="1:8" ht="12.75">
      <c r="A48" s="8"/>
      <c r="B48" s="8"/>
      <c r="C48" s="8"/>
      <c r="D48" s="17"/>
      <c r="E48" s="17"/>
      <c r="F48" s="17"/>
      <c r="G48" s="17"/>
      <c r="H48" s="17"/>
    </row>
    <row r="49" spans="1:8" ht="12.75">
      <c r="A49" s="8"/>
      <c r="B49" s="8"/>
      <c r="C49" s="8"/>
      <c r="D49" s="8"/>
      <c r="E49" s="17"/>
      <c r="F49" s="17"/>
      <c r="G49" s="17"/>
      <c r="H49" s="17"/>
    </row>
    <row r="50" spans="1:8" ht="12.75">
      <c r="A50" s="8"/>
      <c r="B50" s="8"/>
      <c r="C50" s="8"/>
      <c r="D50" s="8"/>
      <c r="E50" s="17"/>
      <c r="F50" s="17"/>
      <c r="G50" s="17"/>
      <c r="H50" s="17"/>
    </row>
    <row r="51" spans="1:8" ht="12.75">
      <c r="A51" s="8"/>
      <c r="B51" s="8"/>
      <c r="C51" s="8"/>
      <c r="D51" s="8"/>
      <c r="E51" s="17"/>
      <c r="F51" s="17"/>
      <c r="G51" s="17"/>
      <c r="H51" s="17"/>
    </row>
    <row r="52" spans="1:8" ht="12.75">
      <c r="A52" s="8"/>
      <c r="B52" s="8"/>
      <c r="C52" s="8"/>
      <c r="D52" s="35"/>
      <c r="E52" s="78"/>
      <c r="F52" s="78"/>
      <c r="G52" s="78"/>
      <c r="H52" s="7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39"/>
      <c r="C54" s="39"/>
      <c r="D54" s="39"/>
      <c r="E54" s="39"/>
      <c r="F54" s="39"/>
      <c r="G54" s="39"/>
      <c r="H54" s="39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79"/>
      <c r="C56" s="79"/>
      <c r="D56" s="79"/>
      <c r="E56" s="78"/>
      <c r="F56" s="8"/>
      <c r="G56" s="8"/>
      <c r="H56" s="8"/>
    </row>
    <row r="57" spans="1:8" ht="12.75">
      <c r="A57" s="8"/>
      <c r="B57" s="29"/>
      <c r="C57" s="29"/>
      <c r="D57" s="29"/>
      <c r="E57" s="78"/>
      <c r="F57" s="8"/>
      <c r="G57" s="8"/>
      <c r="H57" s="8"/>
    </row>
    <row r="58" spans="1:8" ht="12.75">
      <c r="A58" s="8"/>
      <c r="B58" s="29"/>
      <c r="C58" s="29"/>
      <c r="D58" s="29"/>
      <c r="E58" s="78"/>
      <c r="F58" s="8"/>
      <c r="G58" s="8"/>
      <c r="H58" s="8"/>
    </row>
    <row r="59" spans="1:8" ht="12.75">
      <c r="A59" s="8"/>
      <c r="B59" s="29"/>
      <c r="C59" s="29"/>
      <c r="D59" s="29"/>
      <c r="E59" s="78"/>
      <c r="F59" s="8"/>
      <c r="G59" s="8"/>
      <c r="H59" s="8"/>
    </row>
    <row r="60" spans="1:8" ht="12.75">
      <c r="A60" s="8"/>
      <c r="B60" s="29"/>
      <c r="C60" s="29"/>
      <c r="D60" s="29"/>
      <c r="E60" s="7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39"/>
      <c r="E62" s="39"/>
      <c r="F62" s="8"/>
      <c r="G62" s="39"/>
      <c r="H62" s="39"/>
    </row>
    <row r="63" spans="1:8" ht="12.75">
      <c r="A63" s="8"/>
      <c r="B63" s="8"/>
      <c r="C63" s="8"/>
      <c r="D63" s="39"/>
      <c r="E63" s="39"/>
      <c r="F63" s="8"/>
      <c r="G63" s="39"/>
      <c r="H63" s="39"/>
    </row>
    <row r="64" spans="1:8" ht="12.75">
      <c r="A64" s="8"/>
      <c r="B64" s="8"/>
      <c r="C64" s="8"/>
      <c r="D64" s="39"/>
      <c r="E64" s="39"/>
      <c r="F64" s="8"/>
      <c r="G64" s="39"/>
      <c r="H64" s="39"/>
    </row>
  </sheetData>
  <sheetProtection/>
  <mergeCells count="20">
    <mergeCell ref="D27:E27"/>
    <mergeCell ref="D28:E28"/>
    <mergeCell ref="D29:E29"/>
    <mergeCell ref="G27:H27"/>
    <mergeCell ref="G28:H28"/>
    <mergeCell ref="G29:H29"/>
    <mergeCell ref="A4:A5"/>
    <mergeCell ref="H4:H5"/>
    <mergeCell ref="A1:H1"/>
    <mergeCell ref="F2:H2"/>
    <mergeCell ref="F4:G4"/>
    <mergeCell ref="E4:E5"/>
    <mergeCell ref="D4:D5"/>
    <mergeCell ref="B4:C5"/>
    <mergeCell ref="B18:H18"/>
    <mergeCell ref="B20:D20"/>
    <mergeCell ref="B24:D24"/>
    <mergeCell ref="B23:D23"/>
    <mergeCell ref="B22:D22"/>
    <mergeCell ref="B21:D21"/>
  </mergeCells>
  <printOptions/>
  <pageMargins left="0.75" right="0.32" top="0.69" bottom="1" header="0.5" footer="0.5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</sheetPr>
  <dimension ref="A1:N3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3" width="11.140625" style="0" customWidth="1"/>
    <col min="4" max="4" width="24.7109375" style="0" customWidth="1"/>
    <col min="5" max="6" width="10.28125" style="0" customWidth="1"/>
    <col min="7" max="7" width="10.00390625" style="0" customWidth="1"/>
    <col min="8" max="9" width="9.7109375" style="0" customWidth="1"/>
    <col min="10" max="10" width="12.8515625" style="0" customWidth="1"/>
    <col min="11" max="11" width="17.421875" style="0" customWidth="1"/>
    <col min="13" max="13" width="10.7109375" style="0" customWidth="1"/>
  </cols>
  <sheetData>
    <row r="1" spans="1:11" ht="15.75">
      <c r="A1" s="228" t="s">
        <v>248</v>
      </c>
      <c r="B1" s="228"/>
      <c r="C1" s="228"/>
      <c r="D1" s="228"/>
      <c r="E1" s="228"/>
      <c r="F1" s="228"/>
      <c r="G1" s="228"/>
      <c r="H1" s="228"/>
      <c r="I1" s="228"/>
      <c r="J1" s="228"/>
      <c r="K1" s="30"/>
    </row>
    <row r="2" spans="1:11" ht="15.75">
      <c r="A2" s="228" t="s">
        <v>249</v>
      </c>
      <c r="B2" s="228"/>
      <c r="C2" s="228"/>
      <c r="D2" s="228"/>
      <c r="E2" s="228"/>
      <c r="F2" s="228"/>
      <c r="G2" s="228"/>
      <c r="H2" s="228"/>
      <c r="I2" s="228"/>
      <c r="J2" s="228"/>
      <c r="K2" s="30"/>
    </row>
    <row r="3" spans="1:11" ht="67.5" customHeight="1">
      <c r="A3" s="50" t="s">
        <v>257</v>
      </c>
      <c r="B3" s="50" t="s">
        <v>250</v>
      </c>
      <c r="C3" s="50" t="s">
        <v>251</v>
      </c>
      <c r="D3" s="50" t="s">
        <v>252</v>
      </c>
      <c r="E3" s="50" t="s">
        <v>238</v>
      </c>
      <c r="F3" s="50" t="s">
        <v>253</v>
      </c>
      <c r="G3" s="50" t="s">
        <v>254</v>
      </c>
      <c r="H3" s="50" t="s">
        <v>240</v>
      </c>
      <c r="I3" s="50" t="s">
        <v>255</v>
      </c>
      <c r="J3" s="50" t="s">
        <v>256</v>
      </c>
      <c r="K3" s="50" t="s">
        <v>93</v>
      </c>
    </row>
    <row r="4" spans="1:11" ht="12.75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  <c r="G4" s="50">
        <v>7</v>
      </c>
      <c r="H4" s="50">
        <v>8</v>
      </c>
      <c r="I4" s="50">
        <v>9</v>
      </c>
      <c r="J4" s="50">
        <v>10</v>
      </c>
      <c r="K4" s="50">
        <v>11</v>
      </c>
    </row>
    <row r="5" spans="1:11" ht="12.75">
      <c r="A5" s="50">
        <v>0</v>
      </c>
      <c r="B5" s="50">
        <v>0</v>
      </c>
      <c r="C5" s="50">
        <v>0</v>
      </c>
      <c r="D5" s="50">
        <v>0</v>
      </c>
      <c r="E5" s="50">
        <v>0</v>
      </c>
      <c r="F5" s="50">
        <v>0</v>
      </c>
      <c r="G5" s="50">
        <f>SUM(E5+F5)</f>
        <v>0</v>
      </c>
      <c r="H5" s="50">
        <v>0</v>
      </c>
      <c r="I5" s="50">
        <f>SUM(G5-H5)</f>
        <v>0</v>
      </c>
      <c r="J5" s="50">
        <v>0</v>
      </c>
      <c r="K5" s="51">
        <v>0</v>
      </c>
    </row>
    <row r="6" spans="1:11" ht="12.75">
      <c r="A6" s="51"/>
      <c r="B6" s="51"/>
      <c r="C6" s="51"/>
      <c r="D6" s="51"/>
      <c r="E6" s="52" t="s">
        <v>258</v>
      </c>
      <c r="F6" s="51"/>
      <c r="G6" s="51"/>
      <c r="H6" s="51"/>
      <c r="I6" s="51"/>
      <c r="J6" s="51"/>
      <c r="K6" s="51"/>
    </row>
    <row r="7" spans="1:11" ht="12.75">
      <c r="A7" s="237" t="s">
        <v>231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1" ht="12.75">
      <c r="A8" s="51"/>
      <c r="B8" s="51"/>
      <c r="C8" s="51"/>
      <c r="D8" s="51"/>
      <c r="E8" s="52" t="s">
        <v>259</v>
      </c>
      <c r="F8" s="51"/>
      <c r="G8" s="51"/>
      <c r="H8" s="51"/>
      <c r="I8" s="51"/>
      <c r="J8" s="51"/>
      <c r="K8" s="51"/>
    </row>
    <row r="9" spans="1:11" ht="12.75">
      <c r="A9" s="53">
        <v>1</v>
      </c>
      <c r="B9" s="53" t="s">
        <v>445</v>
      </c>
      <c r="C9" s="51"/>
      <c r="D9" s="54" t="s">
        <v>443</v>
      </c>
      <c r="E9" s="52">
        <v>16965396</v>
      </c>
      <c r="F9" s="53">
        <v>325600</v>
      </c>
      <c r="G9" s="50">
        <f>SUM(E9+F9)</f>
        <v>17290996</v>
      </c>
      <c r="H9" s="53">
        <v>309000</v>
      </c>
      <c r="I9" s="50">
        <f>SUM(G9-H9)</f>
        <v>16981996</v>
      </c>
      <c r="J9" s="51"/>
      <c r="K9" s="51"/>
    </row>
    <row r="10" spans="1:11" ht="12.75">
      <c r="A10" s="51"/>
      <c r="B10" s="53"/>
      <c r="C10" s="51"/>
      <c r="D10" s="56" t="s">
        <v>6</v>
      </c>
      <c r="E10" s="52">
        <v>16965396</v>
      </c>
      <c r="F10" s="52">
        <f>SUM(F9:F9)</f>
        <v>325600</v>
      </c>
      <c r="G10" s="50">
        <f>SUM(E10+F10)</f>
        <v>17290996</v>
      </c>
      <c r="H10" s="53">
        <v>309000</v>
      </c>
      <c r="I10" s="50">
        <f>SUM(G10-H10)</f>
        <v>16981996</v>
      </c>
      <c r="J10" s="51"/>
      <c r="K10" s="51"/>
    </row>
    <row r="11" spans="1:11" ht="12.75">
      <c r="A11" s="51"/>
      <c r="B11" s="53"/>
      <c r="C11" s="51"/>
      <c r="D11" s="56"/>
      <c r="E11" s="52"/>
      <c r="F11" s="52"/>
      <c r="G11" s="57"/>
      <c r="H11" s="57"/>
      <c r="I11" s="57"/>
      <c r="J11" s="51"/>
      <c r="K11" s="51"/>
    </row>
    <row r="12" spans="1:11" ht="12.75">
      <c r="A12" s="51"/>
      <c r="B12" s="53"/>
      <c r="C12" s="51"/>
      <c r="D12" s="56"/>
      <c r="E12" s="52"/>
      <c r="F12" s="52"/>
      <c r="G12" s="57"/>
      <c r="H12" s="57"/>
      <c r="I12" s="57"/>
      <c r="J12" s="51"/>
      <c r="K12" s="51"/>
    </row>
    <row r="13" spans="1:11" ht="12.75">
      <c r="A13" s="51"/>
      <c r="B13" s="53"/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2.75">
      <c r="A14" s="51"/>
      <c r="B14" s="53"/>
      <c r="C14" s="51"/>
      <c r="D14" s="51"/>
      <c r="E14" s="52" t="s">
        <v>268</v>
      </c>
      <c r="F14" s="51"/>
      <c r="G14" s="51"/>
      <c r="H14" s="51"/>
      <c r="I14" s="51"/>
      <c r="J14" s="51"/>
      <c r="K14" s="51"/>
    </row>
    <row r="15" spans="1:11" ht="12.75">
      <c r="A15" s="51"/>
      <c r="B15" s="53"/>
      <c r="C15" s="51"/>
      <c r="D15" s="58"/>
      <c r="E15" s="51"/>
      <c r="F15" s="51"/>
      <c r="G15" s="51"/>
      <c r="H15" s="51"/>
      <c r="I15" s="51"/>
      <c r="J15" s="51"/>
      <c r="K15" s="51"/>
    </row>
    <row r="16" spans="1:11" ht="24">
      <c r="A16" s="53">
        <v>27</v>
      </c>
      <c r="B16" s="53" t="s">
        <v>452</v>
      </c>
      <c r="C16" s="51"/>
      <c r="D16" s="59" t="s">
        <v>444</v>
      </c>
      <c r="E16" s="53">
        <v>79831299</v>
      </c>
      <c r="F16" s="53">
        <v>10598000</v>
      </c>
      <c r="G16" s="50">
        <f>SUM(E16+F16)</f>
        <v>90429299</v>
      </c>
      <c r="H16" s="53">
        <v>7283042</v>
      </c>
      <c r="I16" s="50">
        <f>SUM(G16-H16)</f>
        <v>83146257</v>
      </c>
      <c r="J16" s="51"/>
      <c r="K16" s="50"/>
    </row>
    <row r="17" spans="1:11" ht="12.75">
      <c r="A17" s="51"/>
      <c r="B17" s="51"/>
      <c r="C17" s="51"/>
      <c r="D17" s="52" t="s">
        <v>6</v>
      </c>
      <c r="E17" s="52">
        <f>SUM(E16:E16)</f>
        <v>79831299</v>
      </c>
      <c r="F17" s="52">
        <f>SUM(F16:F16)</f>
        <v>10598000</v>
      </c>
      <c r="G17" s="52">
        <f>SUM(G16:G16)</f>
        <v>90429299</v>
      </c>
      <c r="H17" s="52">
        <f>SUM(H16:H16)</f>
        <v>7283042</v>
      </c>
      <c r="I17" s="52">
        <f>SUM(I16:I16)</f>
        <v>83146257</v>
      </c>
      <c r="J17" s="51"/>
      <c r="K17" s="52"/>
    </row>
    <row r="18" spans="1:14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N18">
        <v>5862293</v>
      </c>
    </row>
    <row r="19" spans="1:14" ht="12.75">
      <c r="A19" s="51"/>
      <c r="B19" s="51"/>
      <c r="C19" s="51"/>
      <c r="D19" s="51"/>
      <c r="E19" s="52" t="s">
        <v>273</v>
      </c>
      <c r="F19" s="51"/>
      <c r="G19" s="51"/>
      <c r="H19" s="51"/>
      <c r="I19" s="51"/>
      <c r="J19" s="51"/>
      <c r="K19" s="51"/>
      <c r="N19" t="e">
        <f>-I246784</f>
        <v>#NAME?</v>
      </c>
    </row>
    <row r="20" spans="1:11" ht="12.75">
      <c r="A20" s="240" t="s">
        <v>231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</row>
    <row r="21" spans="1:11" ht="12.75">
      <c r="A21" s="51"/>
      <c r="B21" s="51"/>
      <c r="C21" s="51"/>
      <c r="D21" s="51"/>
      <c r="E21" s="52" t="s">
        <v>277</v>
      </c>
      <c r="F21" s="51"/>
      <c r="G21" s="51"/>
      <c r="H21" s="51"/>
      <c r="I21" s="51"/>
      <c r="J21" s="51"/>
      <c r="K21" s="51"/>
    </row>
    <row r="22" spans="1:11" ht="12.75">
      <c r="A22" s="53">
        <v>30</v>
      </c>
      <c r="B22" s="53" t="s">
        <v>232</v>
      </c>
      <c r="C22" s="51"/>
      <c r="D22" s="51" t="s">
        <v>453</v>
      </c>
      <c r="E22" s="53">
        <v>267</v>
      </c>
      <c r="F22" s="53">
        <v>13499</v>
      </c>
      <c r="G22" s="50">
        <f>SUM(E22+F22)</f>
        <v>13766</v>
      </c>
      <c r="H22" s="53">
        <v>13499</v>
      </c>
      <c r="I22" s="50">
        <f>SUM(G22-H22)</f>
        <v>267</v>
      </c>
      <c r="J22" s="51"/>
      <c r="K22" s="51"/>
    </row>
    <row r="23" spans="1:11" ht="12.75">
      <c r="A23" s="53">
        <v>31</v>
      </c>
      <c r="B23" s="53" t="s">
        <v>232</v>
      </c>
      <c r="C23" s="51"/>
      <c r="D23" s="51" t="s">
        <v>275</v>
      </c>
      <c r="E23" s="53">
        <v>281</v>
      </c>
      <c r="F23" s="53">
        <v>166765</v>
      </c>
      <c r="G23" s="50">
        <f>SUM(E23+F23)</f>
        <v>167046</v>
      </c>
      <c r="H23" s="53">
        <v>166765</v>
      </c>
      <c r="I23" s="50">
        <f>SUM(G23-H23)</f>
        <v>281</v>
      </c>
      <c r="J23" s="51" t="s">
        <v>202</v>
      </c>
      <c r="K23" s="51"/>
    </row>
    <row r="24" spans="1:11" ht="12.75">
      <c r="A24" s="53"/>
      <c r="B24" s="53"/>
      <c r="C24" s="51"/>
      <c r="D24" s="51" t="s">
        <v>442</v>
      </c>
      <c r="E24" s="53">
        <v>5815509</v>
      </c>
      <c r="F24" s="53">
        <v>22841</v>
      </c>
      <c r="G24" s="50">
        <f>SUM(E24:F24)</f>
        <v>5838350</v>
      </c>
      <c r="H24" s="53">
        <v>32841</v>
      </c>
      <c r="I24" s="50">
        <v>5805509</v>
      </c>
      <c r="J24" s="51"/>
      <c r="K24" s="51"/>
    </row>
    <row r="25" spans="1:11" ht="12.75">
      <c r="A25" s="53">
        <v>32</v>
      </c>
      <c r="B25" s="53" t="s">
        <v>232</v>
      </c>
      <c r="C25" s="51"/>
      <c r="D25" s="51" t="s">
        <v>276</v>
      </c>
      <c r="E25" s="53">
        <v>-264</v>
      </c>
      <c r="F25" s="53">
        <v>290766</v>
      </c>
      <c r="G25" s="50">
        <f>SUM(E25+F25)</f>
        <v>290502</v>
      </c>
      <c r="H25" s="53">
        <v>290766</v>
      </c>
      <c r="I25" s="50">
        <f>SUM(G25-H25)</f>
        <v>-264</v>
      </c>
      <c r="J25" s="51"/>
      <c r="K25" s="51"/>
    </row>
    <row r="26" spans="1:11" ht="12.75">
      <c r="A26" s="53"/>
      <c r="B26" s="51"/>
      <c r="C26" s="51"/>
      <c r="D26" s="60" t="s">
        <v>6</v>
      </c>
      <c r="E26" s="52">
        <v>5938293</v>
      </c>
      <c r="F26" s="52">
        <f>SUM(F22:F25)</f>
        <v>493871</v>
      </c>
      <c r="G26" s="52">
        <v>6432164</v>
      </c>
      <c r="H26" s="52">
        <f>SUM(H22:H25)</f>
        <v>503871</v>
      </c>
      <c r="I26" s="52">
        <v>5928293</v>
      </c>
      <c r="J26" s="51"/>
      <c r="K26" s="51"/>
    </row>
    <row r="27" spans="1:11" ht="12.75">
      <c r="A27" s="51"/>
      <c r="B27" s="51"/>
      <c r="C27" s="51"/>
      <c r="D27" s="56" t="s">
        <v>79</v>
      </c>
      <c r="E27" s="52">
        <v>102734988</v>
      </c>
      <c r="F27" s="52">
        <f>SUM(F17+F10+F26)</f>
        <v>11417471</v>
      </c>
      <c r="G27" s="52">
        <v>114162459</v>
      </c>
      <c r="H27" s="52">
        <v>8095913</v>
      </c>
      <c r="I27" s="52">
        <v>106056546</v>
      </c>
      <c r="J27" s="51"/>
      <c r="K27" s="51">
        <v>53</v>
      </c>
    </row>
    <row r="30" ht="12.75">
      <c r="M30">
        <v>16965396</v>
      </c>
    </row>
    <row r="31" ht="12.75">
      <c r="M31">
        <v>325600</v>
      </c>
    </row>
    <row r="32" ht="12.75">
      <c r="M32">
        <f>SUM(M30:M31)</f>
        <v>17290996</v>
      </c>
    </row>
    <row r="33" ht="12.75">
      <c r="M33">
        <v>-309000</v>
      </c>
    </row>
    <row r="34" ht="12.75">
      <c r="M34">
        <f>SUM(M32:M33)</f>
        <v>16981996</v>
      </c>
    </row>
    <row r="35" ht="12.75">
      <c r="M35">
        <v>83146257</v>
      </c>
    </row>
    <row r="36" ht="12.75">
      <c r="M36">
        <v>5928293</v>
      </c>
    </row>
    <row r="37" ht="12.75">
      <c r="M37">
        <f>SUM(M34:M36)</f>
        <v>106056546</v>
      </c>
    </row>
  </sheetData>
  <sheetProtection/>
  <mergeCells count="4">
    <mergeCell ref="A1:J1"/>
    <mergeCell ref="A2:J2"/>
    <mergeCell ref="A7:K7"/>
    <mergeCell ref="A20:K20"/>
  </mergeCells>
  <printOptions/>
  <pageMargins left="0.75" right="0.75" top="1" bottom="1" header="0.5" footer="0.5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H90"/>
  <sheetViews>
    <sheetView zoomScalePageLayoutView="0" workbookViewId="0" topLeftCell="A5">
      <selection activeCell="H10" sqref="H10:H18"/>
    </sheetView>
  </sheetViews>
  <sheetFormatPr defaultColWidth="9.140625" defaultRowHeight="12.75"/>
  <cols>
    <col min="1" max="1" width="35.00390625" style="0" customWidth="1"/>
    <col min="2" max="2" width="14.8515625" style="0" customWidth="1"/>
    <col min="3" max="3" width="18.00390625" style="0" customWidth="1"/>
    <col min="4" max="4" width="15.421875" style="0" customWidth="1"/>
    <col min="5" max="5" width="17.140625" style="0" customWidth="1"/>
    <col min="6" max="6" width="16.421875" style="0" customWidth="1"/>
    <col min="8" max="8" width="10.00390625" style="0" bestFit="1" customWidth="1"/>
  </cols>
  <sheetData>
    <row r="1" spans="1:6" ht="12.75">
      <c r="A1" s="14" t="s">
        <v>234</v>
      </c>
      <c r="B1" s="14"/>
      <c r="C1" s="14"/>
      <c r="D1" s="14"/>
      <c r="E1" s="14"/>
      <c r="F1" s="14"/>
    </row>
    <row r="2" spans="1:6" ht="18">
      <c r="A2" s="154" t="s">
        <v>242</v>
      </c>
      <c r="B2" s="154"/>
      <c r="C2" s="154"/>
      <c r="D2" s="154"/>
      <c r="E2" s="154"/>
      <c r="F2" s="154"/>
    </row>
    <row r="3" spans="1:6" ht="12.75">
      <c r="A3" s="160" t="s">
        <v>235</v>
      </c>
      <c r="B3" s="160"/>
      <c r="C3" s="160"/>
      <c r="D3" s="160"/>
      <c r="E3" s="160"/>
      <c r="F3" s="160"/>
    </row>
    <row r="4" spans="1:6" ht="15.75">
      <c r="A4" s="44" t="s">
        <v>236</v>
      </c>
      <c r="B4" s="44"/>
      <c r="C4" s="44"/>
      <c r="D4" s="44"/>
      <c r="E4" s="40"/>
      <c r="F4" s="44"/>
    </row>
    <row r="5" spans="1:6" ht="15">
      <c r="A5" s="44" t="s">
        <v>456</v>
      </c>
      <c r="B5" s="44"/>
      <c r="C5" s="44"/>
      <c r="D5" s="44"/>
      <c r="E5" s="44"/>
      <c r="F5" s="44"/>
    </row>
    <row r="6" spans="1:6" ht="12.75">
      <c r="A6" s="14" t="s">
        <v>459</v>
      </c>
      <c r="B6" s="14"/>
      <c r="C6" s="14"/>
      <c r="D6" s="14"/>
      <c r="E6" s="14"/>
      <c r="F6" s="14"/>
    </row>
    <row r="7" spans="1:7" ht="25.5">
      <c r="A7" s="1" t="s">
        <v>237</v>
      </c>
      <c r="B7" s="12" t="s">
        <v>238</v>
      </c>
      <c r="C7" s="12" t="s">
        <v>103</v>
      </c>
      <c r="D7" s="12" t="s">
        <v>239</v>
      </c>
      <c r="E7" s="12" t="s">
        <v>240</v>
      </c>
      <c r="F7" s="12" t="s">
        <v>241</v>
      </c>
      <c r="G7" s="43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60" customHeight="1">
      <c r="A9" s="45" t="s">
        <v>243</v>
      </c>
      <c r="B9" s="5">
        <v>0</v>
      </c>
      <c r="C9" s="5">
        <v>0</v>
      </c>
      <c r="D9" s="5">
        <f>SUM(B9+C9)</f>
        <v>0</v>
      </c>
      <c r="E9" s="5">
        <v>0</v>
      </c>
      <c r="F9" s="5">
        <f>SUM(D9-E9)</f>
        <v>0</v>
      </c>
    </row>
    <row r="10" spans="1:6" ht="60" customHeight="1">
      <c r="A10" s="45" t="s">
        <v>244</v>
      </c>
      <c r="B10" s="5">
        <v>16965396</v>
      </c>
      <c r="C10" s="5">
        <v>325600</v>
      </c>
      <c r="D10" s="5">
        <f>SUM(B10+C10)</f>
        <v>17290996</v>
      </c>
      <c r="E10" s="5">
        <v>309000</v>
      </c>
      <c r="F10" s="5">
        <f>SUM(D10-E10)</f>
        <v>16981996</v>
      </c>
    </row>
    <row r="11" spans="1:6" ht="60" customHeight="1">
      <c r="A11" s="45" t="s">
        <v>245</v>
      </c>
      <c r="B11" s="5">
        <v>79831299</v>
      </c>
      <c r="C11" s="5">
        <v>10598000</v>
      </c>
      <c r="D11" s="5">
        <f>SUM(B11+C11)</f>
        <v>90429299</v>
      </c>
      <c r="E11" s="5">
        <v>7283042</v>
      </c>
      <c r="F11" s="5">
        <f>SUM(D11-E11)</f>
        <v>83146257</v>
      </c>
    </row>
    <row r="12" spans="1:6" ht="60" customHeight="1">
      <c r="A12" s="45" t="s">
        <v>246</v>
      </c>
      <c r="B12" s="5">
        <v>0</v>
      </c>
      <c r="C12" s="5">
        <v>0</v>
      </c>
      <c r="D12" s="5">
        <f>SUM(B12+C12)</f>
        <v>0</v>
      </c>
      <c r="E12" s="5">
        <v>0</v>
      </c>
      <c r="F12" s="5">
        <f>SUM(D12-E12)</f>
        <v>0</v>
      </c>
    </row>
    <row r="13" spans="1:6" ht="60.75" customHeight="1" thickBot="1">
      <c r="A13" s="46" t="s">
        <v>247</v>
      </c>
      <c r="B13" s="47">
        <v>5938293</v>
      </c>
      <c r="C13" s="47">
        <v>493871</v>
      </c>
      <c r="D13" s="47">
        <f>SUM(B13+C13)</f>
        <v>6432164</v>
      </c>
      <c r="E13" s="47">
        <v>503871</v>
      </c>
      <c r="F13" s="47">
        <f>SUM(D13-E13)</f>
        <v>5928293</v>
      </c>
    </row>
    <row r="14" spans="1:6" ht="30" customHeight="1" thickBot="1">
      <c r="A14" s="48" t="s">
        <v>140</v>
      </c>
      <c r="B14" s="49">
        <f>SUM(B9:B13)</f>
        <v>102734988</v>
      </c>
      <c r="C14" s="49">
        <f>SUM(C9:C13)</f>
        <v>11417471</v>
      </c>
      <c r="D14" s="49">
        <f>SUM(D9:D13)</f>
        <v>114152459</v>
      </c>
      <c r="E14" s="49">
        <f>SUM(E9:E13)</f>
        <v>8095913</v>
      </c>
      <c r="F14" s="49">
        <f>SUM(F9:F13)</f>
        <v>106056546</v>
      </c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spans="1:8" ht="12.75">
      <c r="A19" s="14" t="s">
        <v>234</v>
      </c>
      <c r="B19" s="14"/>
      <c r="C19" s="14"/>
      <c r="D19" s="14"/>
      <c r="E19" s="14"/>
      <c r="F19" s="14"/>
      <c r="H19">
        <f>SUM(H17:H18)</f>
        <v>0</v>
      </c>
    </row>
    <row r="20" spans="1:6" ht="18">
      <c r="A20" s="154" t="s">
        <v>242</v>
      </c>
      <c r="B20" s="154"/>
      <c r="C20" s="154"/>
      <c r="D20" s="154"/>
      <c r="E20" s="154"/>
      <c r="F20" s="154"/>
    </row>
    <row r="21" spans="1:6" ht="12.75">
      <c r="A21" s="160" t="s">
        <v>235</v>
      </c>
      <c r="B21" s="160"/>
      <c r="C21" s="160"/>
      <c r="D21" s="160"/>
      <c r="E21" s="160"/>
      <c r="F21" s="160"/>
    </row>
    <row r="22" spans="1:6" ht="15">
      <c r="A22" s="44" t="s">
        <v>236</v>
      </c>
      <c r="B22" s="44"/>
      <c r="C22" s="44"/>
      <c r="D22" s="44"/>
      <c r="E22" s="44"/>
      <c r="F22" s="44"/>
    </row>
    <row r="23" spans="1:6" ht="15">
      <c r="A23" s="44" t="s">
        <v>431</v>
      </c>
      <c r="B23" s="44"/>
      <c r="C23" s="44"/>
      <c r="D23" s="44"/>
      <c r="E23" s="44"/>
      <c r="F23" s="44"/>
    </row>
    <row r="24" spans="1:6" ht="12.75">
      <c r="A24" s="14"/>
      <c r="B24" s="14"/>
      <c r="C24" s="14"/>
      <c r="D24" s="14"/>
      <c r="E24" s="14"/>
      <c r="F24" s="14"/>
    </row>
    <row r="25" spans="1:6" ht="35.25" customHeight="1">
      <c r="A25" s="1" t="s">
        <v>237</v>
      </c>
      <c r="B25" s="12" t="s">
        <v>238</v>
      </c>
      <c r="C25" s="12" t="s">
        <v>103</v>
      </c>
      <c r="D25" s="12" t="s">
        <v>239</v>
      </c>
      <c r="E25" s="12" t="s">
        <v>240</v>
      </c>
      <c r="F25" s="12" t="s">
        <v>241</v>
      </c>
    </row>
    <row r="26" spans="1:6" ht="12.75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</row>
    <row r="27" spans="1:6" ht="34.5" customHeight="1">
      <c r="A27" s="45" t="s">
        <v>243</v>
      </c>
      <c r="B27" s="5">
        <v>0</v>
      </c>
      <c r="C27" s="5">
        <v>0</v>
      </c>
      <c r="D27" s="5"/>
      <c r="E27" s="5">
        <v>0</v>
      </c>
      <c r="F27" s="5">
        <f>SUM(D27-E27)</f>
        <v>0</v>
      </c>
    </row>
    <row r="28" spans="1:6" ht="34.5" customHeight="1">
      <c r="A28" s="45" t="s">
        <v>244</v>
      </c>
      <c r="B28" s="5">
        <v>22153578</v>
      </c>
      <c r="C28" s="5">
        <v>1013930</v>
      </c>
      <c r="D28" s="5">
        <f>SUM(B28:C28)</f>
        <v>23167508</v>
      </c>
      <c r="E28" s="5">
        <v>495929</v>
      </c>
      <c r="F28" s="5">
        <f>D28-E28</f>
        <v>22671579</v>
      </c>
    </row>
    <row r="29" spans="1:6" ht="34.5" customHeight="1">
      <c r="A29" s="45" t="s">
        <v>245</v>
      </c>
      <c r="B29" s="5">
        <v>114466960</v>
      </c>
      <c r="C29" s="5">
        <v>17437440</v>
      </c>
      <c r="D29" s="5">
        <f>SUM(B29:C29)</f>
        <v>131904400</v>
      </c>
      <c r="E29" s="5">
        <v>26518879</v>
      </c>
      <c r="F29" s="5">
        <f>D29-E29</f>
        <v>105385521</v>
      </c>
    </row>
    <row r="30" spans="1:6" ht="34.5" customHeight="1">
      <c r="A30" s="45" t="s">
        <v>246</v>
      </c>
      <c r="B30" s="5">
        <v>0</v>
      </c>
      <c r="C30" s="5">
        <v>0</v>
      </c>
      <c r="D30" s="5">
        <f>SUM(B30+C30)</f>
        <v>0</v>
      </c>
      <c r="E30" s="5">
        <v>0</v>
      </c>
      <c r="F30" s="5">
        <f>SUM(D30-E30)</f>
        <v>0</v>
      </c>
    </row>
    <row r="31" spans="1:6" ht="34.5" customHeight="1" thickBot="1">
      <c r="A31" s="46" t="s">
        <v>247</v>
      </c>
      <c r="B31" s="47">
        <v>5226132</v>
      </c>
      <c r="C31" s="47">
        <v>1760708</v>
      </c>
      <c r="D31" s="47">
        <f>SUM(B31:C31)</f>
        <v>6986840</v>
      </c>
      <c r="E31" s="47">
        <v>1787708</v>
      </c>
      <c r="F31" s="47">
        <f>D31-E31</f>
        <v>5199132</v>
      </c>
    </row>
    <row r="32" spans="1:6" ht="34.5" customHeight="1" thickBot="1">
      <c r="A32" s="48" t="s">
        <v>140</v>
      </c>
      <c r="B32" s="49">
        <f>SUM(B27:B31)</f>
        <v>141846670</v>
      </c>
      <c r="C32" s="49">
        <f>SUM(C27:C31)</f>
        <v>20212078</v>
      </c>
      <c r="D32" s="49">
        <f>SUM(D28:D31)</f>
        <v>162058748</v>
      </c>
      <c r="E32" s="49">
        <f>SUM(E28:E31)</f>
        <v>28802516</v>
      </c>
      <c r="F32" s="49">
        <f>SUM(F28:F31)</f>
        <v>133256232</v>
      </c>
    </row>
    <row r="34" spans="5:6" ht="12.75">
      <c r="E34" s="163" t="s">
        <v>372</v>
      </c>
      <c r="F34" s="163"/>
    </row>
    <row r="35" spans="5:6" ht="12.75">
      <c r="E35" s="163" t="s">
        <v>432</v>
      </c>
      <c r="F35" s="163"/>
    </row>
    <row r="36" spans="5:6" ht="12.75">
      <c r="E36" s="163" t="s">
        <v>367</v>
      </c>
      <c r="F36" s="163"/>
    </row>
    <row r="44" ht="12.75">
      <c r="A44" s="11"/>
    </row>
    <row r="45" spans="1:6" ht="12.75">
      <c r="A45" s="14" t="s">
        <v>234</v>
      </c>
      <c r="B45" s="14"/>
      <c r="C45" s="14"/>
      <c r="D45" s="14"/>
      <c r="E45" s="14"/>
      <c r="F45" s="14"/>
    </row>
    <row r="46" spans="1:6" ht="18">
      <c r="A46" s="154" t="s">
        <v>242</v>
      </c>
      <c r="B46" s="154"/>
      <c r="C46" s="154"/>
      <c r="D46" s="154"/>
      <c r="E46" s="154"/>
      <c r="F46" s="154"/>
    </row>
    <row r="47" spans="1:6" ht="12.75">
      <c r="A47" s="160" t="s">
        <v>235</v>
      </c>
      <c r="B47" s="160"/>
      <c r="C47" s="160"/>
      <c r="D47" s="160"/>
      <c r="E47" s="160"/>
      <c r="F47" s="160"/>
    </row>
    <row r="48" spans="1:6" ht="15">
      <c r="A48" s="44" t="s">
        <v>236</v>
      </c>
      <c r="B48" s="44"/>
      <c r="C48" s="44"/>
      <c r="D48" s="44"/>
      <c r="E48" s="44"/>
      <c r="F48" s="44"/>
    </row>
    <row r="49" spans="1:6" ht="15">
      <c r="A49" s="44" t="s">
        <v>224</v>
      </c>
      <c r="B49" s="44"/>
      <c r="C49" s="44"/>
      <c r="D49" s="44"/>
      <c r="E49" s="44"/>
      <c r="F49" s="44"/>
    </row>
    <row r="50" spans="1:6" ht="12.75">
      <c r="A50" s="14" t="s">
        <v>412</v>
      </c>
      <c r="B50" s="14"/>
      <c r="C50" s="14"/>
      <c r="D50" s="14"/>
      <c r="E50" s="14"/>
      <c r="F50" s="14"/>
    </row>
    <row r="51" spans="1:6" ht="34.5" customHeight="1">
      <c r="A51" s="1" t="s">
        <v>237</v>
      </c>
      <c r="B51" s="12" t="s">
        <v>238</v>
      </c>
      <c r="C51" s="12" t="s">
        <v>103</v>
      </c>
      <c r="D51" s="12" t="s">
        <v>239</v>
      </c>
      <c r="E51" s="12" t="s">
        <v>240</v>
      </c>
      <c r="F51" s="12" t="s">
        <v>241</v>
      </c>
    </row>
    <row r="52" spans="1:6" ht="21.7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</row>
    <row r="54" spans="1:6" ht="30" customHeight="1">
      <c r="A54" s="45" t="s">
        <v>243</v>
      </c>
      <c r="B54" s="5">
        <v>0</v>
      </c>
      <c r="C54" s="5">
        <v>0</v>
      </c>
      <c r="D54" s="5">
        <f>SUM(B54+C54)</f>
        <v>0</v>
      </c>
      <c r="E54" s="5">
        <v>0</v>
      </c>
      <c r="F54" s="5">
        <f>SUM(D54-E54)</f>
        <v>0</v>
      </c>
    </row>
    <row r="55" spans="1:6" ht="30" customHeight="1">
      <c r="A55" s="45" t="s">
        <v>244</v>
      </c>
      <c r="B55" s="5">
        <v>422389</v>
      </c>
      <c r="C55" s="5">
        <v>69340</v>
      </c>
      <c r="D55" s="5">
        <f>SUM(B55+C55)</f>
        <v>491729</v>
      </c>
      <c r="E55" s="5">
        <v>0</v>
      </c>
      <c r="F55" s="5">
        <f>SUM(D55-E55)</f>
        <v>491729</v>
      </c>
    </row>
    <row r="56" spans="1:6" ht="30" customHeight="1">
      <c r="A56" s="45" t="s">
        <v>245</v>
      </c>
      <c r="B56" s="5">
        <v>10512</v>
      </c>
      <c r="C56" s="5">
        <v>0</v>
      </c>
      <c r="D56" s="5">
        <f>SUM(B56+C56)</f>
        <v>10512</v>
      </c>
      <c r="E56" s="5">
        <v>0</v>
      </c>
      <c r="F56" s="5">
        <f>SUM(D56-E56)</f>
        <v>10512</v>
      </c>
    </row>
    <row r="57" spans="1:6" ht="30" customHeight="1">
      <c r="A57" s="45" t="s">
        <v>246</v>
      </c>
      <c r="B57" s="5">
        <v>0</v>
      </c>
      <c r="C57" s="5">
        <v>0</v>
      </c>
      <c r="D57" s="5">
        <f>SUM(B57+C57)</f>
        <v>0</v>
      </c>
      <c r="E57" s="5">
        <v>0</v>
      </c>
      <c r="F57" s="5">
        <f>SUM(D57-E57)</f>
        <v>0</v>
      </c>
    </row>
    <row r="58" spans="1:6" ht="30" customHeight="1" thickBot="1">
      <c r="A58" s="46" t="s">
        <v>247</v>
      </c>
      <c r="B58" s="47">
        <v>6747</v>
      </c>
      <c r="C58" s="47">
        <v>20185</v>
      </c>
      <c r="D58" s="47">
        <f>SUM(B58+C58)</f>
        <v>26932</v>
      </c>
      <c r="E58" s="47">
        <v>22225</v>
      </c>
      <c r="F58" s="47">
        <f>SUM(D58-E58)</f>
        <v>4707</v>
      </c>
    </row>
    <row r="59" spans="1:6" ht="30" customHeight="1" thickBot="1">
      <c r="A59" s="48" t="s">
        <v>140</v>
      </c>
      <c r="B59" s="49">
        <f>SUM(B54:B58)</f>
        <v>439648</v>
      </c>
      <c r="C59" s="49">
        <f>SUM(C54:C58)</f>
        <v>89525</v>
      </c>
      <c r="D59" s="49">
        <f>SUM(D54:D58)</f>
        <v>529173</v>
      </c>
      <c r="E59" s="49">
        <f>SUM(E54:E58)</f>
        <v>22225</v>
      </c>
      <c r="F59" s="49">
        <f>SUM(F54:F58)</f>
        <v>506948</v>
      </c>
    </row>
    <row r="60" spans="5:6" ht="12.75">
      <c r="E60" s="163"/>
      <c r="F60" s="163"/>
    </row>
    <row r="61" spans="5:6" ht="12.75">
      <c r="E61" s="163"/>
      <c r="F61" s="163"/>
    </row>
    <row r="62" spans="5:6" ht="12.75">
      <c r="E62" s="163"/>
      <c r="F62" s="163"/>
    </row>
    <row r="72" spans="1:6" ht="12.75">
      <c r="A72" s="14" t="s">
        <v>234</v>
      </c>
      <c r="B72" s="14"/>
      <c r="C72" s="14"/>
      <c r="D72" s="14"/>
      <c r="E72" s="14"/>
      <c r="F72" s="14"/>
    </row>
    <row r="73" spans="1:6" ht="18">
      <c r="A73" s="154" t="s">
        <v>242</v>
      </c>
      <c r="B73" s="154"/>
      <c r="C73" s="154"/>
      <c r="D73" s="154"/>
      <c r="E73" s="154"/>
      <c r="F73" s="154"/>
    </row>
    <row r="74" spans="1:6" ht="12.75">
      <c r="A74" s="160" t="s">
        <v>235</v>
      </c>
      <c r="B74" s="160"/>
      <c r="C74" s="160"/>
      <c r="D74" s="160"/>
      <c r="E74" s="160"/>
      <c r="F74" s="160"/>
    </row>
    <row r="75" spans="1:6" ht="15.75">
      <c r="A75" s="228" t="s">
        <v>236</v>
      </c>
      <c r="B75" s="228"/>
      <c r="C75" s="228"/>
      <c r="D75" s="228"/>
      <c r="E75" s="228"/>
      <c r="F75" s="228"/>
    </row>
    <row r="76" spans="1:6" ht="15">
      <c r="A76" s="44" t="s">
        <v>224</v>
      </c>
      <c r="B76" s="44"/>
      <c r="C76" s="44"/>
      <c r="D76" s="44"/>
      <c r="E76" s="44"/>
      <c r="F76" s="44"/>
    </row>
    <row r="77" spans="1:6" ht="12.75">
      <c r="A77" s="136">
        <f>'F-80'!A2</f>
        <v>0</v>
      </c>
      <c r="B77" s="14"/>
      <c r="C77" s="14"/>
      <c r="D77" s="14"/>
      <c r="E77" s="14"/>
      <c r="F77" s="14"/>
    </row>
    <row r="78" spans="1:6" ht="25.5">
      <c r="A78" s="1" t="s">
        <v>237</v>
      </c>
      <c r="B78" s="12" t="s">
        <v>238</v>
      </c>
      <c r="C78" s="12" t="s">
        <v>103</v>
      </c>
      <c r="D78" s="12" t="s">
        <v>239</v>
      </c>
      <c r="E78" s="12" t="s">
        <v>240</v>
      </c>
      <c r="F78" s="12" t="s">
        <v>241</v>
      </c>
    </row>
    <row r="79" spans="1:6" ht="12.75">
      <c r="A79" s="5">
        <v>1</v>
      </c>
      <c r="B79" s="5">
        <v>2</v>
      </c>
      <c r="C79" s="5">
        <v>3</v>
      </c>
      <c r="D79" s="5">
        <v>4</v>
      </c>
      <c r="E79" s="5">
        <v>5</v>
      </c>
      <c r="F79" s="5">
        <v>6</v>
      </c>
    </row>
    <row r="80" spans="1:6" ht="34.5" customHeight="1">
      <c r="A80" s="45" t="s">
        <v>243</v>
      </c>
      <c r="B80" s="5">
        <v>180</v>
      </c>
      <c r="C80" s="5">
        <f>'[2]Form 81Receipt Cr.Sheet1'!$G$15</f>
        <v>0</v>
      </c>
      <c r="D80" s="5">
        <f>SUM(B80+C80)</f>
        <v>180</v>
      </c>
      <c r="E80" s="5">
        <f>'[2]Form 81Receipt Cr.Sheet1'!$H$35</f>
        <v>0</v>
      </c>
      <c r="F80" s="5">
        <f>SUM(D80-E80)</f>
        <v>180</v>
      </c>
    </row>
    <row r="81" spans="1:6" ht="34.5" customHeight="1">
      <c r="A81" s="45" t="s">
        <v>244</v>
      </c>
      <c r="B81" s="5">
        <v>885338</v>
      </c>
      <c r="C81" s="5">
        <f>'[2]Form 81Receipt Cr.Sheet1'!$H$15</f>
        <v>0</v>
      </c>
      <c r="D81" s="5">
        <f>SUM(B81+C81)</f>
        <v>885338</v>
      </c>
      <c r="E81" s="5">
        <f>'[2]Form 81Receipt Cr.Sheet1'!$I$35</f>
        <v>450000</v>
      </c>
      <c r="F81" s="5">
        <f>SUM(D81-E81)</f>
        <v>435338</v>
      </c>
    </row>
    <row r="82" spans="1:6" ht="34.5" customHeight="1">
      <c r="A82" s="45" t="s">
        <v>245</v>
      </c>
      <c r="B82" s="5">
        <v>6081094.49</v>
      </c>
      <c r="C82" s="5">
        <f>'[2]Form 81Receipt Cr.Sheet1'!$I$15</f>
        <v>1026000</v>
      </c>
      <c r="D82" s="5">
        <f>SUM(B82+C82)</f>
        <v>7107094.49</v>
      </c>
      <c r="E82" s="5">
        <f>'[2]Form 81Receipt Cr.Sheet1'!$J$35</f>
        <v>0</v>
      </c>
      <c r="F82" s="5">
        <f>SUM(D82-E82)</f>
        <v>7107094.49</v>
      </c>
    </row>
    <row r="83" spans="1:6" ht="34.5" customHeight="1">
      <c r="A83" s="45" t="s">
        <v>246</v>
      </c>
      <c r="B83" s="5">
        <v>0</v>
      </c>
      <c r="C83" s="5">
        <f>'[2]Form 81Receipt Cr.Sheet1'!$J$15</f>
        <v>0</v>
      </c>
      <c r="D83" s="5">
        <f>SUM(B83+C83)</f>
        <v>0</v>
      </c>
      <c r="E83" s="5">
        <f>'[2]Form 81Receipt Cr.Sheet1'!$K$35</f>
        <v>0</v>
      </c>
      <c r="F83" s="5">
        <f>SUM(D83-E83)</f>
        <v>0</v>
      </c>
    </row>
    <row r="84" spans="1:6" ht="34.5" customHeight="1" thickBot="1">
      <c r="A84" s="46" t="s">
        <v>247</v>
      </c>
      <c r="B84" s="47">
        <v>1014758.74</v>
      </c>
      <c r="C84" s="47">
        <f>'[2]Form 81Receipt Cr.Sheet1'!$K$15+'[2]Form 81Receipt Cr.Sheet1'!$L$15+'[2]Form 81Receipt Cr.Sheet1'!$M$15+'[2]Form 81Receipt Cr.Sheet1'!$N$15+'[2]Form 81Receipt Cr.Sheet1'!$O$15+'[2]Form 81Receipt Cr.Sheet1'!$P$15</f>
        <v>105882</v>
      </c>
      <c r="D84" s="47">
        <f>SUM(B84+C84)</f>
        <v>1120640.74</v>
      </c>
      <c r="E84" s="47">
        <f>'[2]Form 81Receipt Cr.Sheet1'!$L$35+'[2]Form 81Receipt Cr.Sheet1'!$M$35+'[2]Form 81Receipt Cr.Sheet1'!$N$35+'[2]Form 81Receipt Cr.Sheet1'!$O$35+'[2]Form 81Receipt Cr.Sheet1'!$P$35+'[2]Form 81Receipt Cr.Sheet1'!$Q$35</f>
        <v>0</v>
      </c>
      <c r="F84" s="47">
        <f>SUM(D84-E84)</f>
        <v>1120640.74</v>
      </c>
    </row>
    <row r="85" spans="1:6" ht="34.5" customHeight="1" thickBot="1">
      <c r="A85" s="48" t="s">
        <v>140</v>
      </c>
      <c r="B85" s="49">
        <f>SUM(B80:B84)</f>
        <v>7981371.23</v>
      </c>
      <c r="C85" s="49">
        <f>SUM(C80:C84)</f>
        <v>1131882</v>
      </c>
      <c r="D85" s="49">
        <f>SUM(D80:D84)</f>
        <v>9113253.23</v>
      </c>
      <c r="E85" s="49">
        <f>SUM(E80:E84)</f>
        <v>450000</v>
      </c>
      <c r="F85" s="49">
        <f>SUM(F80:F84)</f>
        <v>8663253.23</v>
      </c>
    </row>
    <row r="87" ht="12.75">
      <c r="B87" t="s">
        <v>202</v>
      </c>
    </row>
    <row r="88" spans="5:6" ht="12.75">
      <c r="E88" s="159" t="s">
        <v>425</v>
      </c>
      <c r="F88" s="159"/>
    </row>
    <row r="89" spans="5:6" ht="12.75">
      <c r="E89" s="159" t="s">
        <v>371</v>
      </c>
      <c r="F89" s="159"/>
    </row>
    <row r="90" spans="5:6" ht="12.75">
      <c r="E90" s="159" t="s">
        <v>426</v>
      </c>
      <c r="F90" s="159"/>
    </row>
  </sheetData>
  <sheetProtection/>
  <mergeCells count="18">
    <mergeCell ref="E35:F35"/>
    <mergeCell ref="E36:F36"/>
    <mergeCell ref="E88:F88"/>
    <mergeCell ref="E89:F89"/>
    <mergeCell ref="E90:F90"/>
    <mergeCell ref="A73:F73"/>
    <mergeCell ref="A74:F74"/>
    <mergeCell ref="A75:F75"/>
    <mergeCell ref="A2:F2"/>
    <mergeCell ref="A3:F3"/>
    <mergeCell ref="A20:F20"/>
    <mergeCell ref="A21:F21"/>
    <mergeCell ref="E62:F62"/>
    <mergeCell ref="A46:F46"/>
    <mergeCell ref="A47:F47"/>
    <mergeCell ref="E60:F60"/>
    <mergeCell ref="E61:F61"/>
    <mergeCell ref="E34:F34"/>
  </mergeCells>
  <printOptions/>
  <pageMargins left="0.75" right="0.75" top="0.7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</sheetPr>
  <dimension ref="A1:Q34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5.28125" style="0" customWidth="1"/>
    <col min="2" max="2" width="18.140625" style="0" customWidth="1"/>
    <col min="3" max="3" width="6.421875" style="0" customWidth="1"/>
    <col min="4" max="4" width="8.140625" style="0" customWidth="1"/>
    <col min="5" max="5" width="7.140625" style="0" customWidth="1"/>
    <col min="6" max="6" width="7.57421875" style="0" customWidth="1"/>
    <col min="7" max="7" width="7.00390625" style="0" customWidth="1"/>
    <col min="8" max="9" width="6.00390625" style="0" customWidth="1"/>
    <col min="10" max="10" width="10.140625" style="0" customWidth="1"/>
    <col min="11" max="11" width="10.57421875" style="0" customWidth="1"/>
    <col min="12" max="12" width="9.28125" style="0" customWidth="1"/>
    <col min="13" max="13" width="10.140625" style="0" customWidth="1"/>
    <col min="14" max="14" width="11.00390625" style="0" customWidth="1"/>
    <col min="15" max="15" width="8.57421875" style="0" customWidth="1"/>
    <col min="16" max="16" width="22.28125" style="0" customWidth="1"/>
    <col min="17" max="17" width="12.7109375" style="0" customWidth="1"/>
  </cols>
  <sheetData>
    <row r="1" spans="1:15" ht="18">
      <c r="A1" s="249" t="s">
        <v>129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5" ht="18">
      <c r="A2" s="248">
        <v>41244</v>
      </c>
      <c r="B2" s="249"/>
      <c r="C2" s="256"/>
      <c r="D2" s="249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ht="12.75">
      <c r="A3" t="s">
        <v>439</v>
      </c>
    </row>
    <row r="4" spans="1:17" ht="51" customHeight="1">
      <c r="A4" s="174" t="s">
        <v>2</v>
      </c>
      <c r="B4" s="174" t="s">
        <v>114</v>
      </c>
      <c r="C4" s="174" t="s">
        <v>115</v>
      </c>
      <c r="D4" s="173" t="s">
        <v>116</v>
      </c>
      <c r="E4" s="173"/>
      <c r="F4" s="173"/>
      <c r="G4" s="173"/>
      <c r="H4" s="173"/>
      <c r="I4" s="173"/>
      <c r="J4" s="22" t="s">
        <v>130</v>
      </c>
      <c r="K4" s="22"/>
      <c r="L4" s="22"/>
      <c r="M4" s="22"/>
      <c r="N4" s="174" t="s">
        <v>131</v>
      </c>
      <c r="O4" s="174" t="s">
        <v>7</v>
      </c>
      <c r="P4" s="8"/>
      <c r="Q4" s="8"/>
    </row>
    <row r="5" spans="1:17" ht="12.75">
      <c r="A5" s="174"/>
      <c r="B5" s="174"/>
      <c r="C5" s="174"/>
      <c r="D5" s="1" t="s">
        <v>117</v>
      </c>
      <c r="E5" s="1" t="s">
        <v>118</v>
      </c>
      <c r="F5" s="1" t="s">
        <v>119</v>
      </c>
      <c r="G5" s="1" t="s">
        <v>120</v>
      </c>
      <c r="H5" s="1" t="s">
        <v>121</v>
      </c>
      <c r="I5" s="1" t="s">
        <v>122</v>
      </c>
      <c r="J5" s="255" t="s">
        <v>12</v>
      </c>
      <c r="K5" s="255"/>
      <c r="L5" s="255" t="s">
        <v>13</v>
      </c>
      <c r="M5" s="255"/>
      <c r="N5" s="174"/>
      <c r="O5" s="174"/>
      <c r="P5" s="8"/>
      <c r="Q5" s="8"/>
    </row>
    <row r="6" spans="1:17" ht="12.75">
      <c r="A6" s="1"/>
      <c r="B6" s="1" t="s">
        <v>128</v>
      </c>
      <c r="C6" s="1" t="s">
        <v>125</v>
      </c>
      <c r="D6" s="1" t="s">
        <v>126</v>
      </c>
      <c r="E6" s="1" t="s">
        <v>125</v>
      </c>
      <c r="F6" s="1" t="s">
        <v>127</v>
      </c>
      <c r="G6" s="1" t="s">
        <v>125</v>
      </c>
      <c r="H6" s="1" t="s">
        <v>125</v>
      </c>
      <c r="I6" s="1" t="s">
        <v>125</v>
      </c>
      <c r="J6" s="1" t="s">
        <v>123</v>
      </c>
      <c r="K6" s="1" t="s">
        <v>124</v>
      </c>
      <c r="L6" s="1" t="s">
        <v>123</v>
      </c>
      <c r="M6" s="1" t="s">
        <v>124</v>
      </c>
      <c r="N6" s="1" t="s">
        <v>60</v>
      </c>
      <c r="O6" s="1"/>
      <c r="P6" s="8"/>
      <c r="Q6" s="8"/>
    </row>
    <row r="7" spans="1:17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8"/>
      <c r="Q7" s="8"/>
    </row>
    <row r="8" spans="1:17" ht="20.25" customHeight="1">
      <c r="A8" s="1">
        <v>1</v>
      </c>
      <c r="B8" s="1" t="s">
        <v>136</v>
      </c>
      <c r="C8" s="5">
        <v>20</v>
      </c>
      <c r="D8" s="5">
        <v>4702</v>
      </c>
      <c r="E8" s="70">
        <v>0</v>
      </c>
      <c r="F8" s="5">
        <v>800</v>
      </c>
      <c r="G8" s="5">
        <v>1</v>
      </c>
      <c r="H8" s="5">
        <v>4</v>
      </c>
      <c r="I8" s="5">
        <v>24</v>
      </c>
      <c r="J8" s="5">
        <f>'F-80'!H7</f>
        <v>0</v>
      </c>
      <c r="K8" s="5"/>
      <c r="L8" s="5">
        <v>0</v>
      </c>
      <c r="M8" s="5"/>
      <c r="N8" s="70">
        <f>J8</f>
        <v>0</v>
      </c>
      <c r="O8" s="1"/>
      <c r="P8" s="8"/>
      <c r="Q8" s="8"/>
    </row>
    <row r="9" spans="1:17" ht="20.25" customHeight="1">
      <c r="A9" s="1">
        <v>2</v>
      </c>
      <c r="B9" s="1" t="s">
        <v>205</v>
      </c>
      <c r="C9" s="5">
        <v>20</v>
      </c>
      <c r="D9" s="5">
        <v>2702</v>
      </c>
      <c r="E9" s="71">
        <v>80</v>
      </c>
      <c r="F9" s="5">
        <v>52</v>
      </c>
      <c r="G9" s="5">
        <v>0</v>
      </c>
      <c r="H9" s="5">
        <v>1</v>
      </c>
      <c r="I9" s="5">
        <v>3</v>
      </c>
      <c r="J9" s="5">
        <v>0</v>
      </c>
      <c r="K9" s="5"/>
      <c r="L9" s="5">
        <v>0</v>
      </c>
      <c r="M9" s="5"/>
      <c r="N9" s="70">
        <f>J9</f>
        <v>0</v>
      </c>
      <c r="O9" s="1"/>
      <c r="P9" s="8"/>
      <c r="Q9" s="8"/>
    </row>
    <row r="10" spans="1:17" ht="20.25" customHeight="1">
      <c r="A10" s="1">
        <v>3</v>
      </c>
      <c r="B10" s="1" t="s">
        <v>137</v>
      </c>
      <c r="C10" s="5">
        <v>20</v>
      </c>
      <c r="D10" s="5">
        <v>2702</v>
      </c>
      <c r="E10" s="71">
        <v>3</v>
      </c>
      <c r="F10" s="5">
        <v>101</v>
      </c>
      <c r="G10" s="5">
        <v>2</v>
      </c>
      <c r="H10" s="5">
        <v>3</v>
      </c>
      <c r="I10" s="5">
        <v>29</v>
      </c>
      <c r="J10" s="5">
        <v>0</v>
      </c>
      <c r="K10" s="5"/>
      <c r="L10" s="5">
        <v>0</v>
      </c>
      <c r="M10" s="5"/>
      <c r="N10" s="70">
        <f>J10</f>
        <v>0</v>
      </c>
      <c r="O10" s="1"/>
      <c r="P10" s="8"/>
      <c r="Q10" s="8"/>
    </row>
    <row r="11" spans="1:17" ht="20.25" customHeight="1">
      <c r="A11" s="1">
        <v>4</v>
      </c>
      <c r="B11" s="1" t="s">
        <v>233</v>
      </c>
      <c r="C11" s="5">
        <v>20</v>
      </c>
      <c r="D11" s="5">
        <v>8443</v>
      </c>
      <c r="E11" s="71">
        <v>0</v>
      </c>
      <c r="F11" s="5">
        <v>108</v>
      </c>
      <c r="G11" s="5">
        <v>0</v>
      </c>
      <c r="H11" s="5">
        <v>0</v>
      </c>
      <c r="I11" s="5">
        <v>0</v>
      </c>
      <c r="J11" s="5"/>
      <c r="K11" s="5"/>
      <c r="L11" s="5">
        <v>8105913</v>
      </c>
      <c r="M11" s="5"/>
      <c r="N11" s="70">
        <v>8105913</v>
      </c>
      <c r="O11" s="1"/>
      <c r="P11" s="8"/>
      <c r="Q11" s="8"/>
    </row>
    <row r="12" spans="1:17" ht="20.25" customHeight="1">
      <c r="A12" s="1">
        <v>5</v>
      </c>
      <c r="B12" s="1" t="s">
        <v>206</v>
      </c>
      <c r="C12" s="5">
        <v>0</v>
      </c>
      <c r="D12" s="5">
        <v>8782</v>
      </c>
      <c r="E12" s="5">
        <v>0</v>
      </c>
      <c r="F12" s="5">
        <v>102</v>
      </c>
      <c r="G12" s="5">
        <v>1</v>
      </c>
      <c r="H12" s="5">
        <v>0</v>
      </c>
      <c r="I12" s="5">
        <v>0</v>
      </c>
      <c r="J12" s="5">
        <v>0</v>
      </c>
      <c r="K12" s="5"/>
      <c r="L12" s="5">
        <v>10598000</v>
      </c>
      <c r="M12" s="5"/>
      <c r="N12" s="70">
        <v>10598000</v>
      </c>
      <c r="O12" s="1"/>
      <c r="P12" s="8"/>
      <c r="Q12" s="8"/>
    </row>
    <row r="13" spans="1:17" ht="12.75">
      <c r="A13" s="1">
        <v>6</v>
      </c>
      <c r="B13" s="1" t="s">
        <v>207</v>
      </c>
      <c r="C13" s="5">
        <v>0</v>
      </c>
      <c r="D13" s="5">
        <v>8678</v>
      </c>
      <c r="E13" s="5">
        <v>0</v>
      </c>
      <c r="F13" s="5">
        <v>101</v>
      </c>
      <c r="G13" s="5">
        <v>0</v>
      </c>
      <c r="H13" s="5">
        <v>0</v>
      </c>
      <c r="I13" s="5">
        <v>0</v>
      </c>
      <c r="J13" s="5">
        <v>0</v>
      </c>
      <c r="K13" s="5"/>
      <c r="L13" s="5">
        <v>0</v>
      </c>
      <c r="M13" s="5"/>
      <c r="N13" s="70">
        <v>0</v>
      </c>
      <c r="O13" s="1"/>
      <c r="P13" s="8"/>
      <c r="Q13" s="8"/>
    </row>
    <row r="14" spans="1:17" ht="12.75">
      <c r="A14" s="1"/>
      <c r="B14" s="26" t="s">
        <v>6</v>
      </c>
      <c r="C14" s="5"/>
      <c r="D14" s="5"/>
      <c r="E14" s="5"/>
      <c r="F14" s="5"/>
      <c r="G14" s="5"/>
      <c r="H14" s="5"/>
      <c r="I14" s="5"/>
      <c r="J14" s="33">
        <f>SUM(J8:J13)</f>
        <v>0</v>
      </c>
      <c r="K14" s="33"/>
      <c r="L14" s="33">
        <f>SUM(L8:L13)</f>
        <v>18703913</v>
      </c>
      <c r="M14" s="33"/>
      <c r="N14" s="131">
        <f>SUM(N8:N13)</f>
        <v>18703913</v>
      </c>
      <c r="O14" s="1"/>
      <c r="P14" s="8"/>
      <c r="Q14" s="8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"/>
      <c r="O15" s="1"/>
      <c r="P15" s="8"/>
      <c r="Q15" s="8"/>
    </row>
    <row r="16" spans="1:17" ht="12.75">
      <c r="A16" s="1"/>
      <c r="B16" s="1"/>
      <c r="C16" s="1"/>
      <c r="D16" s="1"/>
      <c r="E16" s="1"/>
      <c r="F16" s="1"/>
      <c r="G16" s="90"/>
      <c r="H16" s="91"/>
      <c r="I16" s="91"/>
      <c r="J16" s="92"/>
      <c r="K16" s="1"/>
      <c r="L16" s="90"/>
      <c r="M16" s="91"/>
      <c r="N16" s="92"/>
      <c r="O16" s="1"/>
      <c r="P16" s="8"/>
      <c r="Q16" s="8"/>
    </row>
    <row r="17" spans="1:17" ht="12.75">
      <c r="A17" s="1"/>
      <c r="B17" s="1"/>
      <c r="C17" s="1"/>
      <c r="D17" s="1"/>
      <c r="E17" s="1"/>
      <c r="F17" s="1"/>
      <c r="G17" s="93"/>
      <c r="H17" s="39"/>
      <c r="I17" s="39"/>
      <c r="J17" s="94"/>
      <c r="K17" s="1"/>
      <c r="L17" s="93"/>
      <c r="M17" s="39"/>
      <c r="N17" s="94"/>
      <c r="O17" s="1"/>
      <c r="P17" s="8"/>
      <c r="Q17" s="8"/>
    </row>
    <row r="18" spans="1:17" ht="12.75">
      <c r="A18" s="1"/>
      <c r="B18" s="1" t="s">
        <v>202</v>
      </c>
      <c r="C18" s="1"/>
      <c r="D18" s="1"/>
      <c r="E18" s="1"/>
      <c r="F18" s="1"/>
      <c r="G18" s="95"/>
      <c r="H18" s="96"/>
      <c r="I18" s="96"/>
      <c r="J18" s="97"/>
      <c r="K18" s="1"/>
      <c r="L18" s="95"/>
      <c r="M18" s="96"/>
      <c r="N18" s="97"/>
      <c r="O18" s="1"/>
      <c r="P18" s="8"/>
      <c r="Q18" s="8"/>
    </row>
    <row r="19" spans="1:17" ht="12.75">
      <c r="A19" s="1"/>
      <c r="B19" s="1"/>
      <c r="C19" s="1"/>
      <c r="D19" s="1"/>
      <c r="E19" s="1"/>
      <c r="F19" s="1"/>
      <c r="G19" s="233" t="s">
        <v>372</v>
      </c>
      <c r="H19" s="184"/>
      <c r="I19" s="184"/>
      <c r="J19" s="234"/>
      <c r="K19" s="1"/>
      <c r="L19" s="233" t="s">
        <v>377</v>
      </c>
      <c r="M19" s="184"/>
      <c r="N19" s="184"/>
      <c r="O19" s="234"/>
      <c r="P19" s="8"/>
      <c r="Q19" s="8"/>
    </row>
    <row r="20" spans="1:17" ht="12.75">
      <c r="A20" s="1"/>
      <c r="B20" s="1"/>
      <c r="C20" s="1"/>
      <c r="D20" s="1"/>
      <c r="E20" s="1"/>
      <c r="F20" s="1"/>
      <c r="G20" s="253" t="s">
        <v>440</v>
      </c>
      <c r="H20" s="163"/>
      <c r="I20" s="163"/>
      <c r="J20" s="254"/>
      <c r="K20" s="1"/>
      <c r="L20" s="253" t="s">
        <v>432</v>
      </c>
      <c r="M20" s="163"/>
      <c r="N20" s="163"/>
      <c r="O20" s="254"/>
      <c r="P20" s="8"/>
      <c r="Q20" s="8"/>
    </row>
    <row r="21" spans="1:17" ht="12.75">
      <c r="A21" s="1"/>
      <c r="B21" s="1"/>
      <c r="C21" s="1"/>
      <c r="D21" s="1"/>
      <c r="E21" s="1"/>
      <c r="F21" s="1"/>
      <c r="G21" s="250" t="s">
        <v>367</v>
      </c>
      <c r="H21" s="251"/>
      <c r="I21" s="251"/>
      <c r="J21" s="252"/>
      <c r="K21" s="1"/>
      <c r="L21" s="250" t="s">
        <v>367</v>
      </c>
      <c r="M21" s="251"/>
      <c r="N21" s="251"/>
      <c r="O21" s="252"/>
      <c r="P21" s="8"/>
      <c r="Q21" s="8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8"/>
      <c r="Q22" s="8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8"/>
      <c r="Q23" s="8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"/>
      <c r="Q24" s="8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8"/>
      <c r="Q25" s="8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8"/>
      <c r="Q26" s="8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8"/>
      <c r="Q27" s="8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8"/>
      <c r="Q28" s="8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8"/>
      <c r="Q29" s="8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8"/>
      <c r="Q30" s="8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8"/>
      <c r="Q31" s="8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"/>
      <c r="Q32" s="8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8"/>
      <c r="Q33" s="8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8"/>
      <c r="Q34" s="8"/>
    </row>
  </sheetData>
  <sheetProtection/>
  <mergeCells count="17">
    <mergeCell ref="A1:O1"/>
    <mergeCell ref="A4:A5"/>
    <mergeCell ref="B4:B5"/>
    <mergeCell ref="C4:C5"/>
    <mergeCell ref="D4:I4"/>
    <mergeCell ref="N4:N5"/>
    <mergeCell ref="O4:O5"/>
    <mergeCell ref="J5:K5"/>
    <mergeCell ref="L5:M5"/>
    <mergeCell ref="C2:D2"/>
    <mergeCell ref="A2:B2"/>
    <mergeCell ref="L21:O21"/>
    <mergeCell ref="G21:J21"/>
    <mergeCell ref="G19:J19"/>
    <mergeCell ref="G20:J20"/>
    <mergeCell ref="L19:O19"/>
    <mergeCell ref="L20:O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</sheetPr>
  <dimension ref="A1:Q34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5.28125" style="0" customWidth="1"/>
    <col min="2" max="2" width="16.00390625" style="0" customWidth="1"/>
    <col min="3" max="3" width="6.57421875" style="0" customWidth="1"/>
    <col min="4" max="4" width="6.421875" style="0" customWidth="1"/>
    <col min="5" max="5" width="6.28125" style="0" customWidth="1"/>
    <col min="6" max="6" width="6.421875" style="0" customWidth="1"/>
    <col min="7" max="7" width="6.140625" style="0" customWidth="1"/>
    <col min="8" max="8" width="5.8515625" style="0" customWidth="1"/>
    <col min="9" max="9" width="6.00390625" style="0" customWidth="1"/>
    <col min="10" max="10" width="8.8515625" style="0" customWidth="1"/>
    <col min="12" max="12" width="9.28125" style="0" customWidth="1"/>
    <col min="13" max="13" width="14.7109375" style="0" customWidth="1"/>
    <col min="14" max="14" width="11.00390625" style="0" customWidth="1"/>
    <col min="15" max="15" width="9.28125" style="0" customWidth="1"/>
    <col min="16" max="16" width="22.28125" style="0" customWidth="1"/>
    <col min="17" max="17" width="12.7109375" style="0" customWidth="1"/>
  </cols>
  <sheetData>
    <row r="1" spans="1:15" ht="18">
      <c r="A1" s="249" t="s">
        <v>133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5" ht="18">
      <c r="A2" s="257">
        <v>41244</v>
      </c>
      <c r="B2" s="20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ht="12.75">
      <c r="A3" s="3" t="s">
        <v>441</v>
      </c>
    </row>
    <row r="4" spans="1:17" ht="51" customHeight="1">
      <c r="A4" s="174" t="s">
        <v>2</v>
      </c>
      <c r="B4" s="174" t="s">
        <v>132</v>
      </c>
      <c r="C4" s="174" t="s">
        <v>115</v>
      </c>
      <c r="D4" s="173" t="s">
        <v>116</v>
      </c>
      <c r="E4" s="173"/>
      <c r="F4" s="173"/>
      <c r="G4" s="173"/>
      <c r="H4" s="173"/>
      <c r="I4" s="173"/>
      <c r="J4" s="22" t="s">
        <v>134</v>
      </c>
      <c r="K4" s="22"/>
      <c r="L4" s="22"/>
      <c r="M4" s="22"/>
      <c r="N4" s="174" t="s">
        <v>135</v>
      </c>
      <c r="O4" s="174" t="s">
        <v>7</v>
      </c>
      <c r="P4" s="8"/>
      <c r="Q4" s="8"/>
    </row>
    <row r="5" spans="1:17" ht="12.75">
      <c r="A5" s="174"/>
      <c r="B5" s="174"/>
      <c r="C5" s="174"/>
      <c r="D5" s="1" t="s">
        <v>117</v>
      </c>
      <c r="E5" s="1" t="s">
        <v>118</v>
      </c>
      <c r="F5" s="1" t="s">
        <v>119</v>
      </c>
      <c r="G5" s="1" t="s">
        <v>120</v>
      </c>
      <c r="H5" s="1" t="s">
        <v>121</v>
      </c>
      <c r="I5" s="1" t="s">
        <v>122</v>
      </c>
      <c r="J5" s="255" t="s">
        <v>12</v>
      </c>
      <c r="K5" s="255"/>
      <c r="L5" s="255" t="s">
        <v>13</v>
      </c>
      <c r="M5" s="255"/>
      <c r="N5" s="174"/>
      <c r="O5" s="174"/>
      <c r="P5" s="8"/>
      <c r="Q5" s="8"/>
    </row>
    <row r="6" spans="1:17" ht="12.75">
      <c r="A6" s="1"/>
      <c r="B6" s="1" t="s">
        <v>38</v>
      </c>
      <c r="C6" s="1" t="s">
        <v>125</v>
      </c>
      <c r="D6" s="1" t="s">
        <v>126</v>
      </c>
      <c r="E6" s="1" t="s">
        <v>125</v>
      </c>
      <c r="F6" s="1" t="s">
        <v>127</v>
      </c>
      <c r="G6" s="1" t="s">
        <v>125</v>
      </c>
      <c r="H6" s="1" t="s">
        <v>125</v>
      </c>
      <c r="I6" s="1" t="s">
        <v>125</v>
      </c>
      <c r="J6" s="1" t="s">
        <v>123</v>
      </c>
      <c r="K6" s="1" t="s">
        <v>124</v>
      </c>
      <c r="L6" s="1" t="s">
        <v>123</v>
      </c>
      <c r="M6" s="1" t="s">
        <v>124</v>
      </c>
      <c r="N6" s="1" t="s">
        <v>60</v>
      </c>
      <c r="O6" s="1"/>
      <c r="P6" s="8"/>
      <c r="Q6" s="8"/>
    </row>
    <row r="7" spans="1:17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8"/>
      <c r="Q7" s="8"/>
    </row>
    <row r="8" spans="1:17" ht="34.5" customHeight="1">
      <c r="A8" s="1"/>
      <c r="B8" s="26" t="s">
        <v>208</v>
      </c>
      <c r="C8" s="1">
        <v>20</v>
      </c>
      <c r="D8" s="1">
        <v>515</v>
      </c>
      <c r="E8" s="23">
        <v>1</v>
      </c>
      <c r="F8" s="1">
        <v>101</v>
      </c>
      <c r="G8" s="1">
        <v>1</v>
      </c>
      <c r="H8" s="1">
        <v>0</v>
      </c>
      <c r="I8" s="1">
        <v>0</v>
      </c>
      <c r="J8" s="1">
        <v>0</v>
      </c>
      <c r="K8" s="1"/>
      <c r="L8" s="5">
        <v>0</v>
      </c>
      <c r="M8" s="1"/>
      <c r="N8" s="5">
        <v>0</v>
      </c>
      <c r="O8" s="1"/>
      <c r="P8" s="8"/>
      <c r="Q8" s="8"/>
    </row>
    <row r="9" spans="1:17" ht="24.75" customHeight="1">
      <c r="A9" s="1"/>
      <c r="B9" s="26" t="s">
        <v>233</v>
      </c>
      <c r="C9" s="1">
        <v>20</v>
      </c>
      <c r="D9" s="1">
        <v>8443</v>
      </c>
      <c r="E9" s="23">
        <v>0</v>
      </c>
      <c r="F9" s="1">
        <v>108</v>
      </c>
      <c r="G9" s="1">
        <v>0</v>
      </c>
      <c r="H9" s="1">
        <v>0</v>
      </c>
      <c r="I9" s="1">
        <v>0</v>
      </c>
      <c r="J9" s="1">
        <v>0</v>
      </c>
      <c r="K9" s="1"/>
      <c r="L9" s="5">
        <v>11427471</v>
      </c>
      <c r="M9" s="5"/>
      <c r="N9" s="5">
        <f>L9</f>
        <v>11427471</v>
      </c>
      <c r="O9" s="1"/>
      <c r="P9" s="8"/>
      <c r="Q9" s="8"/>
    </row>
    <row r="10" spans="1:17" ht="24.75" customHeight="1">
      <c r="A10" s="1"/>
      <c r="B10" s="26" t="s">
        <v>206</v>
      </c>
      <c r="C10" s="1">
        <v>20</v>
      </c>
      <c r="D10" s="1">
        <v>8782</v>
      </c>
      <c r="E10" s="23">
        <v>0</v>
      </c>
      <c r="F10" s="1">
        <v>102</v>
      </c>
      <c r="G10" s="1">
        <v>1</v>
      </c>
      <c r="H10" s="1">
        <v>0</v>
      </c>
      <c r="I10" s="1">
        <v>0</v>
      </c>
      <c r="J10" s="1"/>
      <c r="K10" s="1"/>
      <c r="L10" s="5">
        <v>7274178</v>
      </c>
      <c r="M10" s="5"/>
      <c r="N10" s="5">
        <f>L10</f>
        <v>7274178</v>
      </c>
      <c r="O10" s="1"/>
      <c r="P10" s="8"/>
      <c r="Q10" s="8"/>
    </row>
    <row r="11" spans="1:17" ht="24.75" customHeight="1">
      <c r="A11" s="1"/>
      <c r="B11" s="26" t="s">
        <v>207</v>
      </c>
      <c r="C11" s="1">
        <v>20</v>
      </c>
      <c r="D11" s="1">
        <v>8678</v>
      </c>
      <c r="E11" s="23">
        <v>0</v>
      </c>
      <c r="F11" s="1">
        <v>101</v>
      </c>
      <c r="G11" s="1">
        <v>0</v>
      </c>
      <c r="H11" s="1">
        <v>0</v>
      </c>
      <c r="I11" s="1">
        <v>0</v>
      </c>
      <c r="J11" s="1">
        <v>0</v>
      </c>
      <c r="K11" s="1"/>
      <c r="L11" s="5">
        <v>2264</v>
      </c>
      <c r="M11" s="5"/>
      <c r="N11" s="5">
        <f>L11</f>
        <v>2264</v>
      </c>
      <c r="O11" s="1"/>
      <c r="P11" s="8"/>
      <c r="Q11" s="8"/>
    </row>
    <row r="12" spans="1:17" ht="24.75" customHeight="1">
      <c r="A12" s="1"/>
      <c r="B12" s="26" t="s">
        <v>6</v>
      </c>
      <c r="C12" s="26"/>
      <c r="D12" s="26"/>
      <c r="E12" s="26"/>
      <c r="F12" s="26"/>
      <c r="G12" s="26"/>
      <c r="H12" s="26"/>
      <c r="I12" s="26"/>
      <c r="J12" s="26">
        <f>SUM(J8:J11)</f>
        <v>0</v>
      </c>
      <c r="K12" s="26"/>
      <c r="L12" s="33">
        <f>SUM(L8:L11)</f>
        <v>18703913</v>
      </c>
      <c r="M12" s="33"/>
      <c r="N12" s="33">
        <f>SUM(N9:N11)</f>
        <v>18703913</v>
      </c>
      <c r="O12" s="26"/>
      <c r="P12" s="8"/>
      <c r="Q12" s="8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8"/>
      <c r="Q13" s="8"/>
    </row>
    <row r="14" spans="1:17" ht="12.75">
      <c r="A14" s="1"/>
      <c r="B14" s="1"/>
      <c r="C14" s="1"/>
      <c r="D14" s="1"/>
      <c r="E14" s="1"/>
      <c r="F14" s="1"/>
      <c r="G14" s="1"/>
      <c r="H14" s="233"/>
      <c r="I14" s="184"/>
      <c r="J14" s="184"/>
      <c r="K14" s="234"/>
      <c r="L14" s="1"/>
      <c r="M14" s="233"/>
      <c r="N14" s="234"/>
      <c r="O14" s="1"/>
      <c r="P14" s="8"/>
      <c r="Q14" s="8"/>
    </row>
    <row r="15" spans="1:17" ht="12.75">
      <c r="A15" s="1"/>
      <c r="B15" s="1"/>
      <c r="C15" s="1"/>
      <c r="D15" s="1"/>
      <c r="E15" s="1"/>
      <c r="F15" s="1"/>
      <c r="G15" s="1"/>
      <c r="H15" s="253"/>
      <c r="I15" s="163"/>
      <c r="J15" s="163"/>
      <c r="K15" s="254"/>
      <c r="L15" s="1"/>
      <c r="M15" s="253"/>
      <c r="N15" s="254"/>
      <c r="O15" s="1"/>
      <c r="P15" s="8"/>
      <c r="Q15" s="8"/>
    </row>
    <row r="16" spans="1:17" ht="12.75">
      <c r="A16" s="1"/>
      <c r="B16" s="1"/>
      <c r="C16" s="1"/>
      <c r="D16" s="1"/>
      <c r="E16" s="1"/>
      <c r="F16" s="1"/>
      <c r="G16" s="1"/>
      <c r="H16" s="250"/>
      <c r="I16" s="251"/>
      <c r="J16" s="251"/>
      <c r="K16" s="252"/>
      <c r="L16" s="1"/>
      <c r="M16" s="250"/>
      <c r="N16" s="252"/>
      <c r="O16" s="1"/>
      <c r="P16" s="8"/>
      <c r="Q16" s="8"/>
    </row>
    <row r="17" spans="1:17" ht="12.75">
      <c r="A17" s="1"/>
      <c r="B17" s="1"/>
      <c r="C17" s="1"/>
      <c r="D17" s="1"/>
      <c r="E17" s="1"/>
      <c r="F17" s="1"/>
      <c r="G17" s="1"/>
      <c r="H17" s="233" t="s">
        <v>372</v>
      </c>
      <c r="I17" s="184"/>
      <c r="J17" s="184"/>
      <c r="K17" s="234"/>
      <c r="L17" s="1"/>
      <c r="M17" s="231" t="s">
        <v>370</v>
      </c>
      <c r="N17" s="232"/>
      <c r="O17" s="1"/>
      <c r="P17" s="8"/>
      <c r="Q17" s="8"/>
    </row>
    <row r="18" spans="1:17" ht="12.75">
      <c r="A18" s="1"/>
      <c r="B18" s="1"/>
      <c r="C18" s="1"/>
      <c r="D18" s="1"/>
      <c r="E18" s="1"/>
      <c r="F18" s="1"/>
      <c r="G18" s="1" t="s">
        <v>202</v>
      </c>
      <c r="H18" s="253" t="s">
        <v>432</v>
      </c>
      <c r="I18" s="163"/>
      <c r="J18" s="163"/>
      <c r="K18" s="254"/>
      <c r="L18" s="1"/>
      <c r="M18" s="231" t="s">
        <v>432</v>
      </c>
      <c r="N18" s="232"/>
      <c r="O18" s="1"/>
      <c r="P18" s="8"/>
      <c r="Q18" s="8"/>
    </row>
    <row r="19" spans="1:17" ht="12.75">
      <c r="A19" s="1"/>
      <c r="B19" s="1"/>
      <c r="C19" s="1"/>
      <c r="D19" s="1"/>
      <c r="E19" s="1"/>
      <c r="F19" s="1"/>
      <c r="G19" s="1"/>
      <c r="H19" s="250" t="s">
        <v>367</v>
      </c>
      <c r="I19" s="251"/>
      <c r="J19" s="251"/>
      <c r="K19" s="252"/>
      <c r="L19" s="1"/>
      <c r="M19" s="231" t="s">
        <v>367</v>
      </c>
      <c r="N19" s="232"/>
      <c r="O19" s="1"/>
      <c r="P19" s="8"/>
      <c r="Q19" s="8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8"/>
      <c r="Q20" s="8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"/>
      <c r="Q21" s="8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8"/>
      <c r="Q22" s="8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8"/>
      <c r="Q23" s="8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"/>
      <c r="Q24" s="8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8"/>
      <c r="Q25" s="8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8"/>
      <c r="Q26" s="8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8"/>
      <c r="Q27" s="8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8"/>
      <c r="Q28" s="8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8"/>
      <c r="Q29" s="8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8"/>
      <c r="Q30" s="8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8"/>
      <c r="Q31" s="8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"/>
      <c r="Q32" s="8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8"/>
      <c r="Q33" s="8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8"/>
      <c r="Q34" s="8"/>
    </row>
  </sheetData>
  <sheetProtection/>
  <mergeCells count="18">
    <mergeCell ref="O4:O5"/>
    <mergeCell ref="A1:O1"/>
    <mergeCell ref="D4:I4"/>
    <mergeCell ref="J5:K5"/>
    <mergeCell ref="L5:M5"/>
    <mergeCell ref="A4:A5"/>
    <mergeCell ref="B4:B5"/>
    <mergeCell ref="C4:C5"/>
    <mergeCell ref="N4:N5"/>
    <mergeCell ref="A2:B2"/>
    <mergeCell ref="H17:K17"/>
    <mergeCell ref="H18:K18"/>
    <mergeCell ref="H19:K19"/>
    <mergeCell ref="H14:K16"/>
    <mergeCell ref="M17:N17"/>
    <mergeCell ref="M18:N18"/>
    <mergeCell ref="M19:N19"/>
    <mergeCell ref="M14:N16"/>
  </mergeCells>
  <printOptions/>
  <pageMargins left="1.11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N34"/>
  <sheetViews>
    <sheetView zoomScalePageLayoutView="0" workbookViewId="0" topLeftCell="C1">
      <selection activeCell="G3" sqref="G3:H3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16.8515625" style="0" customWidth="1"/>
    <col min="4" max="5" width="16.28125" style="0" customWidth="1"/>
    <col min="6" max="6" width="18.8515625" style="0" customWidth="1"/>
    <col min="7" max="7" width="27.8515625" style="0" customWidth="1"/>
  </cols>
  <sheetData>
    <row r="1" spans="1:14" ht="18">
      <c r="A1" s="154" t="s">
        <v>113</v>
      </c>
      <c r="B1" s="154"/>
      <c r="C1" s="154"/>
      <c r="D1" s="154"/>
      <c r="E1" s="154"/>
      <c r="F1" s="154"/>
      <c r="G1" s="154"/>
      <c r="H1" s="24"/>
      <c r="I1" s="24"/>
      <c r="J1" s="24"/>
      <c r="K1" s="24"/>
      <c r="L1" s="24"/>
      <c r="M1" s="24"/>
      <c r="N1" s="24"/>
    </row>
    <row r="2" spans="1:10" ht="12.75">
      <c r="A2" s="257">
        <f>'F-VLC Recpt.'!A2:B2</f>
        <v>41244</v>
      </c>
      <c r="B2" s="204"/>
      <c r="F2" s="160" t="s">
        <v>220</v>
      </c>
      <c r="G2" s="160"/>
      <c r="H2" s="19"/>
      <c r="I2" s="19"/>
      <c r="J2" s="19"/>
    </row>
    <row r="3" spans="7:8" ht="12.75">
      <c r="G3" s="204" t="s">
        <v>219</v>
      </c>
      <c r="H3" s="204"/>
    </row>
    <row r="4" spans="1:14" ht="30">
      <c r="A4" s="20" t="s">
        <v>2</v>
      </c>
      <c r="B4" s="21" t="s">
        <v>101</v>
      </c>
      <c r="C4" s="36" t="s">
        <v>102</v>
      </c>
      <c r="D4" s="36" t="s">
        <v>103</v>
      </c>
      <c r="E4" s="36" t="s">
        <v>6</v>
      </c>
      <c r="F4" s="36" t="s">
        <v>104</v>
      </c>
      <c r="G4" s="36" t="s">
        <v>105</v>
      </c>
      <c r="H4" s="8"/>
      <c r="I4" s="8"/>
      <c r="J4" s="8"/>
      <c r="K4" s="8"/>
      <c r="L4" s="8"/>
      <c r="M4" s="8"/>
      <c r="N4" s="8"/>
    </row>
    <row r="5" spans="1:14" ht="24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8"/>
      <c r="I5" s="8"/>
      <c r="J5" s="8"/>
      <c r="K5" s="8"/>
      <c r="L5" s="8"/>
      <c r="M5" s="8"/>
      <c r="N5" s="8"/>
    </row>
    <row r="6" spans="1:14" ht="24" customHeight="1">
      <c r="A6" s="5">
        <v>1</v>
      </c>
      <c r="B6" s="20" t="s">
        <v>106</v>
      </c>
      <c r="C6" s="33">
        <v>0</v>
      </c>
      <c r="D6" s="5">
        <v>0</v>
      </c>
      <c r="E6" s="5">
        <f aca="true" t="shared" si="0" ref="E6:E12">SUM(C6+D6)</f>
        <v>0</v>
      </c>
      <c r="F6" s="5">
        <v>0</v>
      </c>
      <c r="G6" s="5">
        <f aca="true" t="shared" si="1" ref="G6:G12">SUM(E6-F6)</f>
        <v>0</v>
      </c>
      <c r="H6" s="8"/>
      <c r="I6" s="8"/>
      <c r="J6" s="8"/>
      <c r="K6" s="8"/>
      <c r="L6" s="8"/>
      <c r="M6" s="8"/>
      <c r="N6" s="8"/>
    </row>
    <row r="7" spans="1:14" ht="24" customHeight="1">
      <c r="A7" s="5">
        <v>2</v>
      </c>
      <c r="B7" s="20" t="s">
        <v>107</v>
      </c>
      <c r="C7" s="33">
        <v>0</v>
      </c>
      <c r="D7" s="5">
        <v>466542</v>
      </c>
      <c r="E7" s="5">
        <f t="shared" si="0"/>
        <v>466542</v>
      </c>
      <c r="F7" s="5">
        <v>0</v>
      </c>
      <c r="G7" s="5">
        <f t="shared" si="1"/>
        <v>466542</v>
      </c>
      <c r="H7" s="8"/>
      <c r="I7" s="8"/>
      <c r="J7" s="8"/>
      <c r="K7" s="8"/>
      <c r="L7" s="8"/>
      <c r="M7" s="8"/>
      <c r="N7" s="8"/>
    </row>
    <row r="8" spans="1:14" ht="24" customHeight="1">
      <c r="A8" s="5">
        <v>3</v>
      </c>
      <c r="B8" s="20" t="s">
        <v>108</v>
      </c>
      <c r="C8" s="42">
        <v>795515</v>
      </c>
      <c r="D8" s="5">
        <v>0</v>
      </c>
      <c r="E8" s="5">
        <f>SUM(C8+D8)</f>
        <v>795515</v>
      </c>
      <c r="F8" s="5">
        <v>117199</v>
      </c>
      <c r="G8" s="5">
        <f t="shared" si="1"/>
        <v>678316</v>
      </c>
      <c r="H8" s="8"/>
      <c r="I8" s="8"/>
      <c r="J8" s="8"/>
      <c r="K8" s="8"/>
      <c r="L8" s="8"/>
      <c r="M8" s="8"/>
      <c r="N8" s="8"/>
    </row>
    <row r="9" spans="1:14" ht="24" customHeight="1">
      <c r="A9" s="5"/>
      <c r="B9" s="25" t="s">
        <v>109</v>
      </c>
      <c r="C9" s="42">
        <v>0</v>
      </c>
      <c r="D9" s="5">
        <v>0</v>
      </c>
      <c r="E9" s="5">
        <f t="shared" si="0"/>
        <v>0</v>
      </c>
      <c r="F9" s="5">
        <v>0</v>
      </c>
      <c r="G9" s="5">
        <f t="shared" si="1"/>
        <v>0</v>
      </c>
      <c r="H9" s="8" t="s">
        <v>217</v>
      </c>
      <c r="I9" s="8"/>
      <c r="J9" s="8"/>
      <c r="K9" s="8"/>
      <c r="L9" s="8"/>
      <c r="M9" s="8"/>
      <c r="N9" s="8"/>
    </row>
    <row r="10" spans="1:14" ht="24" customHeight="1">
      <c r="A10" s="5">
        <v>4</v>
      </c>
      <c r="B10" s="20" t="s">
        <v>110</v>
      </c>
      <c r="C10" s="42">
        <v>0</v>
      </c>
      <c r="D10" s="5">
        <v>0</v>
      </c>
      <c r="E10" s="5">
        <f t="shared" si="0"/>
        <v>0</v>
      </c>
      <c r="F10" s="5">
        <v>0</v>
      </c>
      <c r="G10" s="5">
        <f t="shared" si="1"/>
        <v>0</v>
      </c>
      <c r="H10" s="8"/>
      <c r="I10" s="8"/>
      <c r="J10" s="8"/>
      <c r="K10" s="8"/>
      <c r="L10" s="8"/>
      <c r="M10" s="8"/>
      <c r="N10" s="8"/>
    </row>
    <row r="11" spans="1:14" ht="24" customHeight="1">
      <c r="A11" s="5">
        <v>5</v>
      </c>
      <c r="B11" s="20" t="s">
        <v>111</v>
      </c>
      <c r="C11" s="42">
        <v>3315</v>
      </c>
      <c r="D11" s="5">
        <v>151110</v>
      </c>
      <c r="E11" s="5">
        <f t="shared" si="0"/>
        <v>154425</v>
      </c>
      <c r="F11" s="5">
        <v>145372</v>
      </c>
      <c r="G11" s="5">
        <f t="shared" si="1"/>
        <v>9053</v>
      </c>
      <c r="H11" s="8"/>
      <c r="I11" s="8"/>
      <c r="J11" s="8"/>
      <c r="K11" s="8"/>
      <c r="L11" s="8"/>
      <c r="M11" s="8"/>
      <c r="N11" s="8"/>
    </row>
    <row r="12" spans="1:14" s="3" customFormat="1" ht="24" customHeight="1">
      <c r="A12" s="33"/>
      <c r="B12" s="34" t="s">
        <v>112</v>
      </c>
      <c r="C12" s="33">
        <v>798830</v>
      </c>
      <c r="D12" s="33">
        <f>SUM(D6:D11)</f>
        <v>617652</v>
      </c>
      <c r="E12" s="33">
        <f t="shared" si="0"/>
        <v>1416482</v>
      </c>
      <c r="F12" s="33">
        <f>SUM(F6:F11)</f>
        <v>262571</v>
      </c>
      <c r="G12" s="33">
        <f t="shared" si="1"/>
        <v>1153911</v>
      </c>
      <c r="H12" s="35"/>
      <c r="I12" s="35"/>
      <c r="J12" s="35"/>
      <c r="K12" s="35"/>
      <c r="L12" s="35"/>
      <c r="M12" s="35"/>
      <c r="N12" s="35"/>
    </row>
    <row r="13" spans="1:1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8"/>
      <c r="B14" s="8"/>
      <c r="C14" s="8"/>
      <c r="D14" s="8"/>
      <c r="E14" s="8"/>
      <c r="F14" s="8"/>
      <c r="G14" s="8" t="s">
        <v>202</v>
      </c>
      <c r="H14" s="8"/>
      <c r="I14" s="8"/>
      <c r="J14" s="8"/>
      <c r="K14" s="8"/>
      <c r="L14" s="8"/>
      <c r="M14" s="8"/>
      <c r="N14" s="8"/>
    </row>
    <row r="15" spans="1:14" ht="12.75">
      <c r="A15" s="8"/>
      <c r="B15" s="8"/>
      <c r="C15" s="8"/>
      <c r="D15" s="8"/>
      <c r="E15" s="8"/>
      <c r="F15" s="8"/>
      <c r="G15" s="8"/>
      <c r="H15" s="8" t="s">
        <v>202</v>
      </c>
      <c r="I15" s="8"/>
      <c r="J15" s="8"/>
      <c r="K15" s="8"/>
      <c r="L15" s="8"/>
      <c r="M15" s="8"/>
      <c r="N15" s="8"/>
    </row>
    <row r="16" spans="1:1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8"/>
      <c r="B17" s="8"/>
      <c r="C17" s="8"/>
      <c r="D17" s="8"/>
      <c r="E17" s="8"/>
      <c r="F17" s="8" t="s">
        <v>202</v>
      </c>
      <c r="G17" s="8"/>
      <c r="H17" s="8"/>
      <c r="I17" s="8"/>
      <c r="J17" s="8"/>
      <c r="K17" s="8"/>
      <c r="L17" s="8"/>
      <c r="M17" s="8"/>
      <c r="N17" s="8"/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</sheetData>
  <sheetProtection/>
  <mergeCells count="4">
    <mergeCell ref="G3:H3"/>
    <mergeCell ref="F2:G2"/>
    <mergeCell ref="A2:B2"/>
    <mergeCell ref="A1:G1"/>
  </mergeCells>
  <printOptions/>
  <pageMargins left="0.64" right="0.6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I74"/>
  <sheetViews>
    <sheetView zoomScalePageLayoutView="0" workbookViewId="0" topLeftCell="A4">
      <selection activeCell="A7" sqref="A7"/>
    </sheetView>
  </sheetViews>
  <sheetFormatPr defaultColWidth="9.140625" defaultRowHeight="12.75"/>
  <cols>
    <col min="1" max="1" width="6.28125" style="0" customWidth="1"/>
    <col min="2" max="2" width="10.00390625" style="0" customWidth="1"/>
    <col min="3" max="3" width="52.7109375" style="0" customWidth="1"/>
    <col min="4" max="4" width="12.421875" style="0" customWidth="1"/>
    <col min="5" max="5" width="13.57421875" style="0" customWidth="1"/>
  </cols>
  <sheetData>
    <row r="1" spans="1:9" ht="12.75">
      <c r="A1" s="14" t="s">
        <v>436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4" t="s">
        <v>141</v>
      </c>
      <c r="B2" s="14"/>
      <c r="C2" s="14"/>
      <c r="D2" s="14"/>
      <c r="E2" s="14"/>
      <c r="F2" s="14"/>
      <c r="G2" s="14"/>
      <c r="H2" s="14"/>
      <c r="I2" s="14"/>
    </row>
    <row r="3" spans="1:9" ht="20.25" customHeight="1">
      <c r="A3" s="156" t="s">
        <v>142</v>
      </c>
      <c r="B3" s="156"/>
      <c r="C3" s="156"/>
      <c r="D3" s="156"/>
      <c r="E3" s="156"/>
      <c r="F3" s="14"/>
      <c r="G3" s="14"/>
      <c r="H3" s="14"/>
      <c r="I3" s="14"/>
    </row>
    <row r="4" spans="1:9" ht="20.25" customHeight="1">
      <c r="A4" s="38" t="s">
        <v>164</v>
      </c>
      <c r="B4" s="38"/>
      <c r="C4" s="38"/>
      <c r="D4" s="38"/>
      <c r="E4" s="38"/>
      <c r="F4" s="38"/>
      <c r="G4" s="38"/>
      <c r="H4" s="38"/>
      <c r="I4" s="38"/>
    </row>
    <row r="5" spans="1:9" ht="20.25" customHeight="1">
      <c r="A5" s="160" t="s">
        <v>433</v>
      </c>
      <c r="B5" s="160"/>
      <c r="C5" s="160"/>
      <c r="D5" s="160"/>
      <c r="E5" s="160"/>
      <c r="F5" s="14"/>
      <c r="G5" s="14"/>
      <c r="H5" s="14"/>
      <c r="I5" s="14"/>
    </row>
    <row r="6" spans="1:9" ht="20.25" customHeight="1">
      <c r="A6" s="161">
        <v>41244</v>
      </c>
      <c r="B6" s="162"/>
      <c r="C6" s="162"/>
      <c r="D6" s="162"/>
      <c r="E6" s="162"/>
      <c r="F6" s="14"/>
      <c r="G6" s="14"/>
      <c r="H6" s="14"/>
      <c r="I6" s="14"/>
    </row>
    <row r="7" spans="1:9" ht="25.5">
      <c r="A7" s="16" t="s">
        <v>2</v>
      </c>
      <c r="B7" s="16" t="s">
        <v>143</v>
      </c>
      <c r="C7" s="12" t="s">
        <v>161</v>
      </c>
      <c r="D7" s="16" t="s">
        <v>144</v>
      </c>
      <c r="E7" s="16" t="s">
        <v>93</v>
      </c>
      <c r="F7" s="11"/>
      <c r="G7" s="11"/>
      <c r="H7" s="11"/>
      <c r="I7" s="11"/>
    </row>
    <row r="8" spans="1:9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1"/>
      <c r="G8" s="11"/>
      <c r="H8" s="11"/>
      <c r="I8" s="11"/>
    </row>
    <row r="9" spans="1:9" ht="30" customHeight="1">
      <c r="A9" s="27">
        <v>1</v>
      </c>
      <c r="B9" s="27">
        <v>80</v>
      </c>
      <c r="C9" s="4" t="s">
        <v>145</v>
      </c>
      <c r="D9" s="27" t="s">
        <v>160</v>
      </c>
      <c r="E9" s="4"/>
      <c r="F9" s="11"/>
      <c r="G9" s="11"/>
      <c r="H9" s="11"/>
      <c r="I9" s="11"/>
    </row>
    <row r="10" spans="1:9" ht="30" customHeight="1">
      <c r="A10" s="27">
        <v>2</v>
      </c>
      <c r="B10" s="27">
        <v>46</v>
      </c>
      <c r="C10" s="4" t="s">
        <v>154</v>
      </c>
      <c r="D10" s="27" t="s">
        <v>160</v>
      </c>
      <c r="E10" s="4"/>
      <c r="F10" s="11"/>
      <c r="G10" s="11"/>
      <c r="H10" s="11"/>
      <c r="I10" s="11"/>
    </row>
    <row r="11" spans="1:9" ht="30" customHeight="1">
      <c r="A11" s="27">
        <v>3</v>
      </c>
      <c r="B11" s="27">
        <v>74</v>
      </c>
      <c r="C11" s="4" t="s">
        <v>155</v>
      </c>
      <c r="D11" s="27" t="s">
        <v>160</v>
      </c>
      <c r="E11" s="4"/>
      <c r="F11" s="11"/>
      <c r="G11" s="11"/>
      <c r="H11" s="11"/>
      <c r="I11" s="11"/>
    </row>
    <row r="12" spans="1:9" ht="30" customHeight="1">
      <c r="A12" s="27">
        <v>4</v>
      </c>
      <c r="B12" s="27" t="s">
        <v>146</v>
      </c>
      <c r="C12" s="4" t="s">
        <v>156</v>
      </c>
      <c r="D12" s="27" t="s">
        <v>160</v>
      </c>
      <c r="E12" s="4"/>
      <c r="F12" s="11"/>
      <c r="G12" s="11"/>
      <c r="H12" s="11"/>
      <c r="I12" s="11"/>
    </row>
    <row r="13" spans="1:9" ht="30" customHeight="1">
      <c r="A13" s="27">
        <v>5</v>
      </c>
      <c r="B13" s="27" t="s">
        <v>147</v>
      </c>
      <c r="C13" s="4" t="s">
        <v>157</v>
      </c>
      <c r="D13" s="27" t="s">
        <v>160</v>
      </c>
      <c r="E13" s="4"/>
      <c r="F13" s="11"/>
      <c r="G13" s="11"/>
      <c r="H13" s="11"/>
      <c r="I13" s="11"/>
    </row>
    <row r="14" spans="1:9" ht="30" customHeight="1">
      <c r="A14" s="27">
        <v>6</v>
      </c>
      <c r="B14" s="27">
        <v>64</v>
      </c>
      <c r="C14" s="4" t="s">
        <v>162</v>
      </c>
      <c r="D14" s="27" t="s">
        <v>160</v>
      </c>
      <c r="E14" s="4"/>
      <c r="F14" s="11"/>
      <c r="G14" s="11"/>
      <c r="H14" s="11"/>
      <c r="I14" s="11"/>
    </row>
    <row r="15" spans="1:9" ht="30" customHeight="1">
      <c r="A15" s="27">
        <v>7</v>
      </c>
      <c r="B15" s="27">
        <v>61</v>
      </c>
      <c r="C15" s="4" t="s">
        <v>158</v>
      </c>
      <c r="D15" s="27" t="s">
        <v>160</v>
      </c>
      <c r="E15" s="4"/>
      <c r="F15" s="11"/>
      <c r="G15" s="11"/>
      <c r="H15" s="11"/>
      <c r="I15" s="11"/>
    </row>
    <row r="16" spans="1:9" ht="30" customHeight="1">
      <c r="A16" s="27">
        <v>8</v>
      </c>
      <c r="B16" s="27">
        <v>77</v>
      </c>
      <c r="C16" s="4" t="s">
        <v>159</v>
      </c>
      <c r="D16" s="27" t="s">
        <v>160</v>
      </c>
      <c r="E16" s="4"/>
      <c r="F16" s="11"/>
      <c r="G16" s="11"/>
      <c r="H16" s="11"/>
      <c r="I16" s="11"/>
    </row>
    <row r="17" spans="1:9" ht="30" customHeight="1">
      <c r="A17" s="27">
        <v>9</v>
      </c>
      <c r="B17" s="27">
        <v>77</v>
      </c>
      <c r="C17" s="4" t="s">
        <v>148</v>
      </c>
      <c r="D17" s="27" t="s">
        <v>160</v>
      </c>
      <c r="E17" s="4"/>
      <c r="F17" s="11"/>
      <c r="G17" s="11"/>
      <c r="H17" s="11"/>
      <c r="I17" s="11"/>
    </row>
    <row r="18" spans="1:9" ht="30" customHeight="1">
      <c r="A18" s="27">
        <v>10</v>
      </c>
      <c r="B18" s="27">
        <v>65</v>
      </c>
      <c r="C18" s="4" t="s">
        <v>149</v>
      </c>
      <c r="D18" s="27" t="s">
        <v>160</v>
      </c>
      <c r="E18" s="4"/>
      <c r="F18" s="11"/>
      <c r="G18" s="11"/>
      <c r="H18" s="11"/>
      <c r="I18" s="11"/>
    </row>
    <row r="19" spans="1:9" ht="30" customHeight="1">
      <c r="A19" s="27">
        <v>11</v>
      </c>
      <c r="B19" s="27" t="s">
        <v>45</v>
      </c>
      <c r="C19" s="4" t="s">
        <v>150</v>
      </c>
      <c r="D19" s="27" t="s">
        <v>160</v>
      </c>
      <c r="E19" s="4"/>
      <c r="F19" s="11"/>
      <c r="G19" s="11"/>
      <c r="H19" s="11"/>
      <c r="I19" s="11"/>
    </row>
    <row r="20" spans="1:9" ht="30" customHeight="1">
      <c r="A20" s="27">
        <v>12</v>
      </c>
      <c r="B20" s="27" t="s">
        <v>151</v>
      </c>
      <c r="C20" s="4" t="s">
        <v>152</v>
      </c>
      <c r="D20" s="27" t="s">
        <v>160</v>
      </c>
      <c r="E20" s="4"/>
      <c r="F20" s="11"/>
      <c r="G20" s="11"/>
      <c r="H20" s="11"/>
      <c r="I20" s="11"/>
    </row>
    <row r="21" spans="1:9" ht="30" customHeight="1">
      <c r="A21" s="27">
        <v>13</v>
      </c>
      <c r="B21" s="27" t="s">
        <v>151</v>
      </c>
      <c r="C21" s="4" t="s">
        <v>153</v>
      </c>
      <c r="D21" s="27" t="s">
        <v>160</v>
      </c>
      <c r="E21" s="4"/>
      <c r="F21" s="11"/>
      <c r="G21" s="11"/>
      <c r="H21" s="11"/>
      <c r="I21" s="11"/>
    </row>
    <row r="22" spans="1:9" ht="30" customHeight="1">
      <c r="A22" s="4"/>
      <c r="B22" s="4"/>
      <c r="C22" s="4"/>
      <c r="D22" s="4"/>
      <c r="E22" s="4"/>
      <c r="F22" s="11"/>
      <c r="G22" s="11"/>
      <c r="H22" s="11"/>
      <c r="I22" s="11"/>
    </row>
    <row r="23" spans="1:9" ht="12.75">
      <c r="A23" s="157" t="s">
        <v>163</v>
      </c>
      <c r="B23" s="157"/>
      <c r="C23" s="157"/>
      <c r="D23" s="157"/>
      <c r="E23" s="157"/>
      <c r="F23" s="11"/>
      <c r="G23" s="11"/>
      <c r="H23" s="11"/>
      <c r="I23" s="11"/>
    </row>
    <row r="24" spans="1:9" ht="12.75">
      <c r="A24" s="39" t="s">
        <v>458</v>
      </c>
      <c r="B24" s="39"/>
      <c r="C24" s="39"/>
      <c r="D24" s="39"/>
      <c r="E24" s="39"/>
      <c r="F24" s="11"/>
      <c r="G24" s="11"/>
      <c r="H24" s="11"/>
      <c r="I24" s="11"/>
    </row>
    <row r="25" spans="1:9" ht="12.75">
      <c r="A25" s="159" t="s">
        <v>225</v>
      </c>
      <c r="B25" s="159"/>
      <c r="C25" s="159"/>
      <c r="D25" s="159"/>
      <c r="E25" s="159"/>
      <c r="F25" s="11"/>
      <c r="G25" s="11"/>
      <c r="H25" s="11"/>
      <c r="I25" s="11"/>
    </row>
    <row r="26" spans="1:9" ht="12.75">
      <c r="A26" s="39"/>
      <c r="B26" s="39"/>
      <c r="C26" s="39"/>
      <c r="D26" s="39"/>
      <c r="E26" s="39"/>
      <c r="F26" s="11"/>
      <c r="G26" s="11"/>
      <c r="H26" s="11"/>
      <c r="I26" s="11"/>
    </row>
    <row r="27" spans="1:9" ht="12.7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2.75">
      <c r="A28" s="39"/>
      <c r="B28" s="39"/>
      <c r="C28" s="17" t="s">
        <v>372</v>
      </c>
      <c r="D28" s="163" t="s">
        <v>370</v>
      </c>
      <c r="E28" s="163"/>
      <c r="F28" s="11"/>
      <c r="G28" s="11"/>
      <c r="H28" s="11"/>
      <c r="I28" s="11"/>
    </row>
    <row r="29" spans="1:9" ht="12.75" customHeight="1">
      <c r="A29" s="39"/>
      <c r="B29" s="39"/>
      <c r="C29" s="17" t="s">
        <v>432</v>
      </c>
      <c r="D29" s="163" t="s">
        <v>432</v>
      </c>
      <c r="E29" s="163"/>
      <c r="F29" s="11"/>
      <c r="G29" s="11"/>
      <c r="H29" s="11"/>
      <c r="I29" s="11"/>
    </row>
    <row r="30" spans="1:9" ht="12.75">
      <c r="A30" s="39"/>
      <c r="B30" s="39"/>
      <c r="C30" s="17" t="s">
        <v>367</v>
      </c>
      <c r="D30" s="163" t="s">
        <v>367</v>
      </c>
      <c r="E30" s="163"/>
      <c r="F30" s="11"/>
      <c r="G30" s="11"/>
      <c r="H30" s="11"/>
      <c r="I30" s="11"/>
    </row>
    <row r="31" spans="6:9" ht="12.75">
      <c r="F31" s="11"/>
      <c r="G31" s="11"/>
      <c r="H31" s="11"/>
      <c r="I31" s="11"/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57"/>
      <c r="B37" s="158"/>
      <c r="C37" s="158"/>
      <c r="D37" s="158"/>
      <c r="E37" s="158"/>
      <c r="F37" s="11"/>
      <c r="G37" s="11"/>
      <c r="H37" s="11"/>
      <c r="I37" s="11"/>
    </row>
    <row r="38" spans="1:9" ht="12.75">
      <c r="A38" s="29"/>
      <c r="B38" s="29"/>
      <c r="C38" s="29"/>
      <c r="D38" s="29"/>
      <c r="E38" s="29"/>
      <c r="F38" s="11"/>
      <c r="G38" s="11"/>
      <c r="H38" s="11"/>
      <c r="I38" s="11"/>
    </row>
    <row r="39" spans="1:9" ht="12.75">
      <c r="A39" s="29"/>
      <c r="B39" s="29"/>
      <c r="C39" s="29"/>
      <c r="D39" s="29"/>
      <c r="E39" s="29"/>
      <c r="F39" s="11"/>
      <c r="G39" s="11"/>
      <c r="H39" s="11"/>
      <c r="I39" s="11"/>
    </row>
    <row r="40" spans="1:9" ht="12.75">
      <c r="A40" s="29"/>
      <c r="B40" s="29"/>
      <c r="C40" s="29"/>
      <c r="D40" s="29"/>
      <c r="E40" s="29"/>
      <c r="F40" s="11"/>
      <c r="G40" s="11"/>
      <c r="H40" s="11"/>
      <c r="I40" s="11"/>
    </row>
    <row r="41" spans="1:9" ht="12.75">
      <c r="A41" s="29"/>
      <c r="B41" s="29"/>
      <c r="C41" s="29"/>
      <c r="D41" s="29"/>
      <c r="E41" s="29"/>
      <c r="F41" s="11"/>
      <c r="G41" s="11"/>
      <c r="H41" s="11"/>
      <c r="I41" s="11"/>
    </row>
    <row r="42" spans="1:9" ht="12.75">
      <c r="A42" s="29"/>
      <c r="B42" s="29"/>
      <c r="C42" s="29"/>
      <c r="D42" s="29"/>
      <c r="E42" s="29"/>
      <c r="F42" s="11"/>
      <c r="G42" s="11"/>
      <c r="H42" s="11"/>
      <c r="I42" s="11"/>
    </row>
    <row r="43" spans="1:9" ht="12.75">
      <c r="A43" s="29"/>
      <c r="B43" s="29"/>
      <c r="C43" s="29"/>
      <c r="D43" s="29"/>
      <c r="E43" s="29"/>
      <c r="F43" s="11"/>
      <c r="G43" s="11"/>
      <c r="H43" s="11"/>
      <c r="I43" s="11"/>
    </row>
    <row r="44" spans="1:9" ht="12.75">
      <c r="A44" s="29"/>
      <c r="B44" s="29"/>
      <c r="C44" s="29"/>
      <c r="D44" s="29"/>
      <c r="E44" s="29"/>
      <c r="F44" s="11"/>
      <c r="G44" s="11"/>
      <c r="H44" s="11"/>
      <c r="I44" s="11"/>
    </row>
    <row r="45" spans="1:9" ht="12.75">
      <c r="A45" s="29"/>
      <c r="B45" s="29"/>
      <c r="C45" s="29"/>
      <c r="D45" s="29"/>
      <c r="E45" s="29"/>
      <c r="F45" s="11"/>
      <c r="G45" s="11"/>
      <c r="H45" s="11"/>
      <c r="I45" s="11"/>
    </row>
    <row r="46" spans="1:9" ht="12.75">
      <c r="A46" s="29"/>
      <c r="B46" s="29"/>
      <c r="C46" s="29"/>
      <c r="D46" s="29"/>
      <c r="E46" s="29"/>
      <c r="F46" s="11"/>
      <c r="G46" s="11"/>
      <c r="H46" s="11"/>
      <c r="I46" s="11"/>
    </row>
    <row r="47" spans="1:9" ht="12.75">
      <c r="A47" s="29"/>
      <c r="B47" s="29"/>
      <c r="C47" s="29"/>
      <c r="D47" s="29"/>
      <c r="E47" s="29"/>
      <c r="F47" s="11"/>
      <c r="G47" s="11"/>
      <c r="H47" s="11"/>
      <c r="I47" s="11"/>
    </row>
    <row r="48" spans="1:9" ht="12.75">
      <c r="A48" s="29"/>
      <c r="B48" s="29"/>
      <c r="C48" s="29"/>
      <c r="D48" s="29"/>
      <c r="E48" s="29"/>
      <c r="F48" s="11"/>
      <c r="G48" s="11"/>
      <c r="H48" s="11"/>
      <c r="I48" s="11"/>
    </row>
    <row r="49" spans="1:9" ht="12.75">
      <c r="A49" s="29"/>
      <c r="B49" s="29"/>
      <c r="C49" s="29"/>
      <c r="D49" s="29"/>
      <c r="E49" s="29"/>
      <c r="F49" s="11"/>
      <c r="G49" s="11"/>
      <c r="H49" s="11"/>
      <c r="I49" s="11"/>
    </row>
    <row r="50" spans="1:9" ht="12.75">
      <c r="A50" s="29"/>
      <c r="B50" s="29"/>
      <c r="C50" s="29"/>
      <c r="D50" s="29"/>
      <c r="E50" s="29"/>
      <c r="F50" s="11"/>
      <c r="G50" s="11"/>
      <c r="H50" s="11"/>
      <c r="I50" s="11"/>
    </row>
    <row r="51" spans="1:9" ht="12.75">
      <c r="A51" s="29"/>
      <c r="B51" s="29"/>
      <c r="C51" s="29"/>
      <c r="D51" s="29"/>
      <c r="E51" s="29"/>
      <c r="F51" s="11"/>
      <c r="G51" s="11"/>
      <c r="H51" s="11"/>
      <c r="I51" s="11"/>
    </row>
    <row r="52" spans="1:5" ht="12.75">
      <c r="A52" s="8"/>
      <c r="B52" s="8"/>
      <c r="C52" s="8"/>
      <c r="D52" s="8"/>
      <c r="E52" s="8"/>
    </row>
    <row r="53" spans="1:5" ht="12.75">
      <c r="A53" s="8"/>
      <c r="B53" s="8"/>
      <c r="C53" s="8"/>
      <c r="D53" s="8"/>
      <c r="E53" s="8"/>
    </row>
    <row r="54" spans="1:5" ht="12.75">
      <c r="A54" s="8"/>
      <c r="B54" s="8"/>
      <c r="C54" s="8"/>
      <c r="D54" s="8"/>
      <c r="E54" s="8"/>
    </row>
    <row r="55" spans="1:5" ht="12.75">
      <c r="A55" s="8"/>
      <c r="B55" s="8"/>
      <c r="C55" s="8"/>
      <c r="D55" s="8"/>
      <c r="E55" s="8"/>
    </row>
    <row r="56" spans="1:5" ht="12.75">
      <c r="A56" s="8"/>
      <c r="B56" s="8"/>
      <c r="C56" s="8"/>
      <c r="D56" s="8"/>
      <c r="E56" s="8"/>
    </row>
    <row r="57" spans="1:5" ht="12.75">
      <c r="A57" s="8"/>
      <c r="B57" s="8"/>
      <c r="C57" s="8"/>
      <c r="D57" s="8"/>
      <c r="E57" s="8"/>
    </row>
    <row r="58" spans="1:5" ht="12.75">
      <c r="A58" s="8"/>
      <c r="B58" s="8"/>
      <c r="C58" s="8"/>
      <c r="D58" s="8"/>
      <c r="E58" s="8"/>
    </row>
    <row r="59" spans="1:5" ht="12.75">
      <c r="A59" s="8"/>
      <c r="B59" s="8"/>
      <c r="C59" s="8"/>
      <c r="D59" s="8"/>
      <c r="E59" s="8"/>
    </row>
    <row r="60" spans="1:5" ht="12.75">
      <c r="A60" s="8"/>
      <c r="B60" s="8"/>
      <c r="C60" s="8"/>
      <c r="D60" s="8"/>
      <c r="E60" s="8"/>
    </row>
    <row r="70" spans="1:5" ht="12.75">
      <c r="A70" s="8"/>
      <c r="B70" s="8"/>
      <c r="C70" s="8"/>
      <c r="D70" s="8"/>
      <c r="E70" s="8"/>
    </row>
    <row r="71" spans="1:5" ht="12.75">
      <c r="A71" s="8"/>
      <c r="B71" s="8"/>
      <c r="C71" s="8"/>
      <c r="D71" s="8"/>
      <c r="E71" s="8"/>
    </row>
    <row r="72" spans="1:5" ht="12.75">
      <c r="A72" s="8"/>
      <c r="B72" s="8"/>
      <c r="C72" s="8"/>
      <c r="D72" s="8"/>
      <c r="E72" s="8"/>
    </row>
    <row r="73" spans="1:5" ht="12.75">
      <c r="A73" s="8"/>
      <c r="B73" s="8"/>
      <c r="C73" s="8"/>
      <c r="D73" s="8"/>
      <c r="E73" s="8"/>
    </row>
    <row r="74" spans="1:5" ht="12.75">
      <c r="A74" s="8"/>
      <c r="B74" s="8"/>
      <c r="C74" s="8"/>
      <c r="D74" s="8"/>
      <c r="E74" s="8"/>
    </row>
  </sheetData>
  <sheetProtection/>
  <mergeCells count="9">
    <mergeCell ref="A3:E3"/>
    <mergeCell ref="A37:E37"/>
    <mergeCell ref="A23:E23"/>
    <mergeCell ref="A25:E25"/>
    <mergeCell ref="A5:E5"/>
    <mergeCell ref="A6:E6"/>
    <mergeCell ref="D28:E28"/>
    <mergeCell ref="D29:E29"/>
    <mergeCell ref="D30:E30"/>
  </mergeCells>
  <printOptions/>
  <pageMargins left="0.75" right="0.4" top="0.49" bottom="0.67" header="0.37" footer="0.8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Q849"/>
  <sheetViews>
    <sheetView zoomScalePageLayoutView="0" workbookViewId="0" topLeftCell="A254">
      <selection activeCell="E855" sqref="E855"/>
    </sheetView>
  </sheetViews>
  <sheetFormatPr defaultColWidth="9.140625" defaultRowHeight="12.75"/>
  <cols>
    <col min="2" max="2" width="10.57421875" style="0" customWidth="1"/>
    <col min="3" max="3" width="10.8515625" style="0" customWidth="1"/>
    <col min="4" max="4" width="23.28125" style="0" customWidth="1"/>
    <col min="5" max="5" width="10.28125" style="0" customWidth="1"/>
    <col min="13" max="13" width="22.8515625" style="0" customWidth="1"/>
    <col min="14" max="14" width="11.140625" style="0" customWidth="1"/>
  </cols>
  <sheetData>
    <row r="1" spans="1:11" ht="15.75">
      <c r="A1" s="228" t="s">
        <v>248</v>
      </c>
      <c r="B1" s="228"/>
      <c r="C1" s="228"/>
      <c r="D1" s="228"/>
      <c r="E1" s="228"/>
      <c r="F1" s="228"/>
      <c r="G1" s="228"/>
      <c r="H1" s="228"/>
      <c r="I1" s="228"/>
      <c r="J1" s="228"/>
      <c r="K1" s="30"/>
    </row>
    <row r="2" spans="1:11" ht="15.75">
      <c r="A2" s="228" t="s">
        <v>249</v>
      </c>
      <c r="B2" s="228"/>
      <c r="C2" s="228"/>
      <c r="D2" s="228"/>
      <c r="E2" s="228"/>
      <c r="F2" s="228"/>
      <c r="G2" s="228"/>
      <c r="H2" s="228"/>
      <c r="I2" s="228"/>
      <c r="J2" s="228"/>
      <c r="K2" s="30"/>
    </row>
    <row r="3" spans="1:13" ht="60.75" customHeight="1">
      <c r="A3" s="50" t="s">
        <v>257</v>
      </c>
      <c r="B3" s="50" t="s">
        <v>250</v>
      </c>
      <c r="C3" s="50" t="s">
        <v>251</v>
      </c>
      <c r="D3" s="50" t="s">
        <v>252</v>
      </c>
      <c r="E3" s="50" t="s">
        <v>238</v>
      </c>
      <c r="F3" s="50" t="s">
        <v>253</v>
      </c>
      <c r="G3" s="50" t="s">
        <v>254</v>
      </c>
      <c r="H3" s="50" t="s">
        <v>240</v>
      </c>
      <c r="I3" s="50" t="s">
        <v>255</v>
      </c>
      <c r="J3" s="50" t="s">
        <v>256</v>
      </c>
      <c r="K3" s="50" t="s">
        <v>93</v>
      </c>
      <c r="M3" t="s">
        <v>202</v>
      </c>
    </row>
    <row r="4" spans="1:11" ht="12.75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  <c r="G4" s="50">
        <v>7</v>
      </c>
      <c r="H4" s="50">
        <v>8</v>
      </c>
      <c r="I4" s="50">
        <v>9</v>
      </c>
      <c r="J4" s="50">
        <v>10</v>
      </c>
      <c r="K4" s="50">
        <v>11</v>
      </c>
    </row>
    <row r="5" spans="1:11" ht="12.75">
      <c r="A5" s="50">
        <v>0</v>
      </c>
      <c r="B5" s="50">
        <v>0</v>
      </c>
      <c r="C5" s="50">
        <v>0</v>
      </c>
      <c r="D5" s="50">
        <v>0</v>
      </c>
      <c r="E5" s="50">
        <v>0</v>
      </c>
      <c r="F5" s="50">
        <v>0</v>
      </c>
      <c r="G5" s="50">
        <f>SUM(E5+F5)</f>
        <v>0</v>
      </c>
      <c r="H5" s="50">
        <v>0</v>
      </c>
      <c r="I5" s="50">
        <f>SUM(G5-H5)</f>
        <v>0</v>
      </c>
      <c r="J5" s="50">
        <v>0</v>
      </c>
      <c r="K5" s="51">
        <v>0</v>
      </c>
    </row>
    <row r="6" spans="1:11" ht="12.75">
      <c r="A6" s="51"/>
      <c r="B6" s="51"/>
      <c r="C6" s="51"/>
      <c r="D6" s="51"/>
      <c r="E6" s="52" t="s">
        <v>258</v>
      </c>
      <c r="F6" s="51"/>
      <c r="G6" s="51"/>
      <c r="H6" s="51"/>
      <c r="I6" s="51"/>
      <c r="J6" s="51"/>
      <c r="K6" s="51"/>
    </row>
    <row r="7" spans="1:11" ht="12.75">
      <c r="A7" s="237" t="s">
        <v>231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5" ht="12.75">
      <c r="A8" s="51"/>
      <c r="B8" s="51"/>
      <c r="C8" s="51"/>
      <c r="D8" s="51"/>
      <c r="E8" s="52" t="s">
        <v>259</v>
      </c>
      <c r="F8" s="51"/>
      <c r="G8" s="51"/>
      <c r="H8" s="51"/>
      <c r="I8" s="51"/>
      <c r="J8" s="51"/>
      <c r="K8" s="51"/>
      <c r="M8" s="35"/>
      <c r="N8" s="78"/>
      <c r="O8" s="17"/>
    </row>
    <row r="9" spans="1:15" ht="12.75">
      <c r="A9" s="53">
        <v>1</v>
      </c>
      <c r="B9" s="53" t="s">
        <v>232</v>
      </c>
      <c r="C9" s="51"/>
      <c r="D9" s="54" t="s">
        <v>260</v>
      </c>
      <c r="E9" s="53">
        <v>15894</v>
      </c>
      <c r="F9" s="53">
        <v>0</v>
      </c>
      <c r="G9" s="50">
        <f>SUM(E9+F9)</f>
        <v>15894</v>
      </c>
      <c r="H9" s="66">
        <f>E9</f>
        <v>15894</v>
      </c>
      <c r="I9" s="50">
        <f>SUM(G9-H9)</f>
        <v>0</v>
      </c>
      <c r="J9" s="51"/>
      <c r="K9" s="51"/>
      <c r="M9" s="8"/>
      <c r="N9" s="78"/>
      <c r="O9" s="17"/>
    </row>
    <row r="10" spans="1:16" ht="12.75">
      <c r="A10" s="53">
        <v>2</v>
      </c>
      <c r="B10" s="53" t="s">
        <v>232</v>
      </c>
      <c r="C10" s="51"/>
      <c r="D10" s="54" t="s">
        <v>260</v>
      </c>
      <c r="E10" s="53">
        <v>15968</v>
      </c>
      <c r="F10" s="53">
        <v>0</v>
      </c>
      <c r="G10" s="50">
        <f aca="true" t="shared" si="0" ref="G10:G38">SUM(E10+F10)</f>
        <v>15968</v>
      </c>
      <c r="H10" s="66">
        <f aca="true" t="shared" si="1" ref="H10:H34">E10</f>
        <v>15968</v>
      </c>
      <c r="I10" s="50">
        <f aca="true" t="shared" si="2" ref="I10:I38">SUM(G10-H10)</f>
        <v>0</v>
      </c>
      <c r="J10" s="51"/>
      <c r="K10" s="51"/>
      <c r="M10" s="8"/>
      <c r="N10" s="78"/>
      <c r="O10" s="17"/>
      <c r="P10" s="3"/>
    </row>
    <row r="11" spans="1:16" ht="12.75">
      <c r="A11" s="53">
        <v>3</v>
      </c>
      <c r="B11" s="53" t="s">
        <v>232</v>
      </c>
      <c r="C11" s="51"/>
      <c r="D11" s="54" t="s">
        <v>260</v>
      </c>
      <c r="E11" s="53">
        <v>15975</v>
      </c>
      <c r="F11" s="53">
        <v>0</v>
      </c>
      <c r="G11" s="50">
        <f t="shared" si="0"/>
        <v>15975</v>
      </c>
      <c r="H11" s="66">
        <f t="shared" si="1"/>
        <v>15975</v>
      </c>
      <c r="I11" s="50">
        <f t="shared" si="2"/>
        <v>0</v>
      </c>
      <c r="J11" s="51"/>
      <c r="K11" s="51"/>
      <c r="M11" s="35"/>
      <c r="N11" s="78"/>
      <c r="O11" s="17"/>
      <c r="P11" s="3"/>
    </row>
    <row r="12" spans="1:16" ht="12.75">
      <c r="A12" s="53">
        <v>4</v>
      </c>
      <c r="B12" s="53" t="s">
        <v>232</v>
      </c>
      <c r="C12" s="51"/>
      <c r="D12" s="54" t="s">
        <v>260</v>
      </c>
      <c r="E12" s="53">
        <v>15950</v>
      </c>
      <c r="F12" s="53">
        <v>0</v>
      </c>
      <c r="G12" s="50">
        <f t="shared" si="0"/>
        <v>15950</v>
      </c>
      <c r="H12" s="66">
        <f t="shared" si="1"/>
        <v>15950</v>
      </c>
      <c r="I12" s="50">
        <f t="shared" si="2"/>
        <v>0</v>
      </c>
      <c r="J12" s="51"/>
      <c r="K12" s="51"/>
      <c r="M12" s="8"/>
      <c r="N12" s="78"/>
      <c r="O12" s="17"/>
      <c r="P12" s="3"/>
    </row>
    <row r="13" spans="1:16" ht="12.75">
      <c r="A13" s="53">
        <v>5</v>
      </c>
      <c r="B13" s="53" t="s">
        <v>232</v>
      </c>
      <c r="C13" s="51"/>
      <c r="D13" s="54" t="s">
        <v>260</v>
      </c>
      <c r="E13" s="53">
        <v>15983</v>
      </c>
      <c r="F13" s="53">
        <v>0</v>
      </c>
      <c r="G13" s="50">
        <f t="shared" si="0"/>
        <v>15983</v>
      </c>
      <c r="H13" s="66">
        <f t="shared" si="1"/>
        <v>15983</v>
      </c>
      <c r="I13" s="50">
        <f t="shared" si="2"/>
        <v>0</v>
      </c>
      <c r="J13" s="51"/>
      <c r="K13" s="51"/>
      <c r="M13" s="8"/>
      <c r="N13" s="78"/>
      <c r="O13" s="17"/>
      <c r="P13" s="3"/>
    </row>
    <row r="14" spans="1:16" ht="12.75">
      <c r="A14" s="53">
        <v>6</v>
      </c>
      <c r="B14" s="53" t="s">
        <v>232</v>
      </c>
      <c r="C14" s="51"/>
      <c r="D14" s="54" t="s">
        <v>260</v>
      </c>
      <c r="E14" s="53">
        <v>15896</v>
      </c>
      <c r="F14" s="53">
        <v>0</v>
      </c>
      <c r="G14" s="50">
        <f t="shared" si="0"/>
        <v>15896</v>
      </c>
      <c r="H14" s="66">
        <f t="shared" si="1"/>
        <v>15896</v>
      </c>
      <c r="I14" s="50">
        <f t="shared" si="2"/>
        <v>0</v>
      </c>
      <c r="J14" s="51"/>
      <c r="K14" s="51"/>
      <c r="M14" s="8"/>
      <c r="N14" s="78"/>
      <c r="O14" s="17"/>
      <c r="P14" s="3"/>
    </row>
    <row r="15" spans="1:16" ht="12.75">
      <c r="A15" s="53">
        <v>7</v>
      </c>
      <c r="B15" s="53" t="s">
        <v>232</v>
      </c>
      <c r="C15" s="51"/>
      <c r="D15" s="55" t="s">
        <v>260</v>
      </c>
      <c r="E15" s="53">
        <v>16353</v>
      </c>
      <c r="F15" s="53">
        <v>0</v>
      </c>
      <c r="G15" s="50">
        <f t="shared" si="0"/>
        <v>16353</v>
      </c>
      <c r="H15" s="66">
        <v>15353</v>
      </c>
      <c r="I15" s="50">
        <f t="shared" si="2"/>
        <v>1000</v>
      </c>
      <c r="J15" s="51"/>
      <c r="K15" s="51"/>
      <c r="M15" s="8"/>
      <c r="N15" s="78"/>
      <c r="O15" s="17"/>
      <c r="P15" s="3"/>
    </row>
    <row r="16" spans="1:16" ht="12.75">
      <c r="A16" s="53">
        <v>8</v>
      </c>
      <c r="B16" s="53" t="s">
        <v>232</v>
      </c>
      <c r="C16" s="51"/>
      <c r="D16" s="55" t="s">
        <v>260</v>
      </c>
      <c r="E16" s="53">
        <v>13573</v>
      </c>
      <c r="F16" s="53">
        <v>0</v>
      </c>
      <c r="G16" s="50">
        <f t="shared" si="0"/>
        <v>13573</v>
      </c>
      <c r="H16" s="66">
        <f t="shared" si="1"/>
        <v>13573</v>
      </c>
      <c r="I16" s="50">
        <f t="shared" si="2"/>
        <v>0</v>
      </c>
      <c r="J16" s="51"/>
      <c r="K16" s="51"/>
      <c r="M16" s="8"/>
      <c r="N16" s="78"/>
      <c r="O16" s="17"/>
      <c r="P16" s="3"/>
    </row>
    <row r="17" spans="1:16" ht="12.75">
      <c r="A17" s="53">
        <v>9</v>
      </c>
      <c r="B17" s="53" t="s">
        <v>232</v>
      </c>
      <c r="C17" s="51"/>
      <c r="D17" s="55" t="s">
        <v>260</v>
      </c>
      <c r="E17" s="53">
        <v>15603</v>
      </c>
      <c r="F17" s="53">
        <v>0</v>
      </c>
      <c r="G17" s="50">
        <f t="shared" si="0"/>
        <v>15603</v>
      </c>
      <c r="H17" s="66">
        <f t="shared" si="1"/>
        <v>15603</v>
      </c>
      <c r="I17" s="50">
        <f t="shared" si="2"/>
        <v>0</v>
      </c>
      <c r="J17" s="51"/>
      <c r="K17" s="51"/>
      <c r="M17" s="35"/>
      <c r="N17" s="78"/>
      <c r="O17" s="17"/>
      <c r="P17" s="3"/>
    </row>
    <row r="18" spans="1:16" ht="12.75">
      <c r="A18" s="53">
        <v>10</v>
      </c>
      <c r="B18" s="53" t="s">
        <v>232</v>
      </c>
      <c r="C18" s="51"/>
      <c r="D18" s="55" t="s">
        <v>260</v>
      </c>
      <c r="E18" s="53">
        <v>13064</v>
      </c>
      <c r="F18" s="53">
        <v>0</v>
      </c>
      <c r="G18" s="50">
        <f t="shared" si="0"/>
        <v>13064</v>
      </c>
      <c r="H18" s="66">
        <f t="shared" si="1"/>
        <v>13064</v>
      </c>
      <c r="I18" s="50">
        <f t="shared" si="2"/>
        <v>0</v>
      </c>
      <c r="J18" s="51"/>
      <c r="K18" s="51"/>
      <c r="M18" s="8"/>
      <c r="N18" s="78"/>
      <c r="O18" s="17"/>
      <c r="P18" s="3"/>
    </row>
    <row r="19" spans="1:16" ht="12.75">
      <c r="A19" s="53">
        <v>11</v>
      </c>
      <c r="B19" s="53" t="s">
        <v>232</v>
      </c>
      <c r="C19" s="51"/>
      <c r="D19" s="55" t="s">
        <v>261</v>
      </c>
      <c r="E19" s="53">
        <v>15594</v>
      </c>
      <c r="F19" s="53">
        <v>0</v>
      </c>
      <c r="G19" s="50">
        <f t="shared" si="0"/>
        <v>15594</v>
      </c>
      <c r="H19" s="66">
        <f t="shared" si="1"/>
        <v>15594</v>
      </c>
      <c r="I19" s="50">
        <f t="shared" si="2"/>
        <v>0</v>
      </c>
      <c r="J19" s="51"/>
      <c r="K19" s="51"/>
      <c r="M19" s="8"/>
      <c r="N19" s="78"/>
      <c r="O19" s="17"/>
      <c r="P19" s="3"/>
    </row>
    <row r="20" spans="1:16" ht="12.75">
      <c r="A20" s="53">
        <v>12</v>
      </c>
      <c r="B20" s="53" t="s">
        <v>232</v>
      </c>
      <c r="C20" s="51"/>
      <c r="D20" s="55" t="s">
        <v>261</v>
      </c>
      <c r="E20" s="53">
        <v>15504</v>
      </c>
      <c r="F20" s="53">
        <v>0</v>
      </c>
      <c r="G20" s="50">
        <f t="shared" si="0"/>
        <v>15504</v>
      </c>
      <c r="H20" s="66">
        <f t="shared" si="1"/>
        <v>15504</v>
      </c>
      <c r="I20" s="50">
        <f t="shared" si="2"/>
        <v>0</v>
      </c>
      <c r="J20" s="51"/>
      <c r="K20" s="51"/>
      <c r="M20" s="8"/>
      <c r="N20" s="78"/>
      <c r="O20" s="17"/>
      <c r="P20" s="3"/>
    </row>
    <row r="21" spans="1:16" ht="12.75">
      <c r="A21" s="53">
        <v>13</v>
      </c>
      <c r="B21" s="53" t="s">
        <v>232</v>
      </c>
      <c r="C21" s="51"/>
      <c r="D21" s="55" t="s">
        <v>260</v>
      </c>
      <c r="E21" s="53">
        <v>10722</v>
      </c>
      <c r="F21" s="53">
        <v>0</v>
      </c>
      <c r="G21" s="50">
        <f t="shared" si="0"/>
        <v>10722</v>
      </c>
      <c r="H21" s="66">
        <f t="shared" si="1"/>
        <v>10722</v>
      </c>
      <c r="I21" s="50">
        <f t="shared" si="2"/>
        <v>0</v>
      </c>
      <c r="J21" s="51"/>
      <c r="K21" s="51"/>
      <c r="M21" s="8"/>
      <c r="N21" s="78"/>
      <c r="O21" s="17"/>
      <c r="P21" s="3"/>
    </row>
    <row r="22" spans="1:16" ht="12.75">
      <c r="A22" s="53">
        <v>14</v>
      </c>
      <c r="B22" s="53" t="s">
        <v>232</v>
      </c>
      <c r="C22" s="51"/>
      <c r="D22" s="55" t="s">
        <v>260</v>
      </c>
      <c r="E22" s="53">
        <v>15185</v>
      </c>
      <c r="F22" s="53">
        <v>0</v>
      </c>
      <c r="G22" s="50">
        <f t="shared" si="0"/>
        <v>15185</v>
      </c>
      <c r="H22" s="66">
        <f t="shared" si="1"/>
        <v>15185</v>
      </c>
      <c r="I22" s="50">
        <f t="shared" si="2"/>
        <v>0</v>
      </c>
      <c r="J22" s="51"/>
      <c r="K22" s="51"/>
      <c r="M22" s="35"/>
      <c r="N22" s="78"/>
      <c r="O22" s="17"/>
      <c r="P22" s="3"/>
    </row>
    <row r="23" spans="1:16" ht="12.75">
      <c r="A23" s="53">
        <v>15</v>
      </c>
      <c r="B23" s="53" t="s">
        <v>232</v>
      </c>
      <c r="C23" s="51"/>
      <c r="D23" s="55" t="s">
        <v>260</v>
      </c>
      <c r="E23" s="53">
        <v>13598</v>
      </c>
      <c r="F23" s="53">
        <v>0</v>
      </c>
      <c r="G23" s="50">
        <f t="shared" si="0"/>
        <v>13598</v>
      </c>
      <c r="H23" s="66">
        <f t="shared" si="1"/>
        <v>13598</v>
      </c>
      <c r="I23" s="50">
        <f t="shared" si="2"/>
        <v>0</v>
      </c>
      <c r="J23" s="51"/>
      <c r="K23" s="51"/>
      <c r="M23" s="8"/>
      <c r="N23" s="78"/>
      <c r="O23" s="17"/>
      <c r="P23" s="3"/>
    </row>
    <row r="24" spans="1:16" ht="12.75">
      <c r="A24" s="53">
        <v>16</v>
      </c>
      <c r="B24" s="53" t="s">
        <v>232</v>
      </c>
      <c r="C24" s="51"/>
      <c r="D24" s="55" t="s">
        <v>260</v>
      </c>
      <c r="E24" s="53">
        <v>14879</v>
      </c>
      <c r="F24" s="53">
        <v>0</v>
      </c>
      <c r="G24" s="50">
        <f t="shared" si="0"/>
        <v>14879</v>
      </c>
      <c r="H24" s="66">
        <f t="shared" si="1"/>
        <v>14879</v>
      </c>
      <c r="I24" s="50">
        <f t="shared" si="2"/>
        <v>0</v>
      </c>
      <c r="J24" s="51"/>
      <c r="K24" s="51"/>
      <c r="M24" s="8"/>
      <c r="N24" s="78"/>
      <c r="O24" s="17"/>
      <c r="P24" s="3"/>
    </row>
    <row r="25" spans="1:16" ht="12.75">
      <c r="A25" s="53">
        <v>17</v>
      </c>
      <c r="B25" s="53" t="s">
        <v>232</v>
      </c>
      <c r="C25" s="51"/>
      <c r="D25" s="55" t="s">
        <v>260</v>
      </c>
      <c r="E25" s="53">
        <v>15571</v>
      </c>
      <c r="F25" s="53">
        <v>0</v>
      </c>
      <c r="G25" s="50">
        <f t="shared" si="0"/>
        <v>15571</v>
      </c>
      <c r="H25" s="66">
        <f t="shared" si="1"/>
        <v>15571</v>
      </c>
      <c r="I25" s="50">
        <f t="shared" si="2"/>
        <v>0</v>
      </c>
      <c r="J25" s="51"/>
      <c r="K25" s="51"/>
      <c r="M25" s="8"/>
      <c r="N25" s="78"/>
      <c r="O25" s="17"/>
      <c r="P25" s="3"/>
    </row>
    <row r="26" spans="1:16" ht="13.5" customHeight="1">
      <c r="A26" s="53">
        <v>18</v>
      </c>
      <c r="B26" s="53" t="s">
        <v>232</v>
      </c>
      <c r="C26" s="51"/>
      <c r="D26" s="55" t="s">
        <v>260</v>
      </c>
      <c r="E26" s="53">
        <v>15741</v>
      </c>
      <c r="F26" s="53">
        <v>0</v>
      </c>
      <c r="G26" s="50">
        <f t="shared" si="0"/>
        <v>15741</v>
      </c>
      <c r="H26" s="66">
        <f t="shared" si="1"/>
        <v>15741</v>
      </c>
      <c r="I26" s="50">
        <f t="shared" si="2"/>
        <v>0</v>
      </c>
      <c r="J26" s="51"/>
      <c r="K26" s="51"/>
      <c r="M26" s="79"/>
      <c r="N26" s="78"/>
      <c r="O26" s="17"/>
      <c r="P26" s="3"/>
    </row>
    <row r="27" spans="1:16" ht="15" customHeight="1">
      <c r="A27" s="53">
        <v>19</v>
      </c>
      <c r="B27" s="53" t="s">
        <v>232</v>
      </c>
      <c r="C27" s="51"/>
      <c r="D27" s="55" t="s">
        <v>260</v>
      </c>
      <c r="E27" s="53">
        <v>15513</v>
      </c>
      <c r="F27" s="53">
        <v>0</v>
      </c>
      <c r="G27" s="50">
        <f t="shared" si="0"/>
        <v>15513</v>
      </c>
      <c r="H27" s="66">
        <f t="shared" si="1"/>
        <v>15513</v>
      </c>
      <c r="I27" s="50">
        <f t="shared" si="2"/>
        <v>0</v>
      </c>
      <c r="J27" s="51"/>
      <c r="K27" s="51"/>
      <c r="M27" s="29"/>
      <c r="N27" s="78"/>
      <c r="O27" s="17"/>
      <c r="P27" s="3"/>
    </row>
    <row r="28" spans="1:16" ht="12.75">
      <c r="A28" s="53">
        <v>20</v>
      </c>
      <c r="B28" s="53" t="s">
        <v>232</v>
      </c>
      <c r="C28" s="51"/>
      <c r="D28" s="51" t="s">
        <v>262</v>
      </c>
      <c r="E28" s="53">
        <v>12684</v>
      </c>
      <c r="F28" s="53">
        <v>0</v>
      </c>
      <c r="G28" s="50">
        <f t="shared" si="0"/>
        <v>12684</v>
      </c>
      <c r="H28" s="66">
        <f t="shared" si="1"/>
        <v>12684</v>
      </c>
      <c r="I28" s="50">
        <f t="shared" si="2"/>
        <v>0</v>
      </c>
      <c r="J28" s="51"/>
      <c r="K28" s="51"/>
      <c r="M28" s="8"/>
      <c r="N28" s="78"/>
      <c r="O28" s="17"/>
      <c r="P28" s="3"/>
    </row>
    <row r="29" spans="1:16" ht="12.75">
      <c r="A29" s="53">
        <v>21</v>
      </c>
      <c r="B29" s="53" t="s">
        <v>232</v>
      </c>
      <c r="C29" s="51"/>
      <c r="D29" s="51" t="s">
        <v>263</v>
      </c>
      <c r="E29" s="53">
        <v>31971</v>
      </c>
      <c r="F29" s="53">
        <v>0</v>
      </c>
      <c r="G29" s="50">
        <f t="shared" si="0"/>
        <v>31971</v>
      </c>
      <c r="H29" s="66">
        <f t="shared" si="1"/>
        <v>31971</v>
      </c>
      <c r="I29" s="50">
        <f t="shared" si="2"/>
        <v>0</v>
      </c>
      <c r="J29" s="51"/>
      <c r="K29" s="51"/>
      <c r="M29" s="8"/>
      <c r="N29" s="78"/>
      <c r="O29" s="17"/>
      <c r="P29" s="3"/>
    </row>
    <row r="30" spans="1:16" ht="12.75">
      <c r="A30" s="53">
        <v>22</v>
      </c>
      <c r="B30" s="53" t="s">
        <v>232</v>
      </c>
      <c r="C30" s="51"/>
      <c r="D30" s="51" t="s">
        <v>263</v>
      </c>
      <c r="E30" s="53">
        <v>15930</v>
      </c>
      <c r="F30" s="53">
        <v>0</v>
      </c>
      <c r="G30" s="50">
        <f t="shared" si="0"/>
        <v>15930</v>
      </c>
      <c r="H30" s="66">
        <f t="shared" si="1"/>
        <v>15930</v>
      </c>
      <c r="I30" s="50">
        <f t="shared" si="2"/>
        <v>0</v>
      </c>
      <c r="J30" s="51"/>
      <c r="K30" s="51"/>
      <c r="M30" s="8"/>
      <c r="N30" s="78"/>
      <c r="O30" s="17"/>
      <c r="P30" s="3"/>
    </row>
    <row r="31" spans="1:16" ht="12.75">
      <c r="A31" s="53">
        <v>23</v>
      </c>
      <c r="B31" s="53" t="s">
        <v>232</v>
      </c>
      <c r="C31" s="51"/>
      <c r="D31" s="51" t="s">
        <v>264</v>
      </c>
      <c r="E31" s="53">
        <v>31891</v>
      </c>
      <c r="F31" s="53">
        <v>0</v>
      </c>
      <c r="G31" s="50">
        <f t="shared" si="0"/>
        <v>31891</v>
      </c>
      <c r="H31" s="66">
        <f t="shared" si="1"/>
        <v>31891</v>
      </c>
      <c r="I31" s="50">
        <f t="shared" si="2"/>
        <v>0</v>
      </c>
      <c r="J31" s="51"/>
      <c r="K31" s="51"/>
      <c r="M31" s="8"/>
      <c r="N31" s="78"/>
      <c r="O31" s="17"/>
      <c r="P31" s="3"/>
    </row>
    <row r="32" spans="1:16" ht="12.75">
      <c r="A32" s="53">
        <v>24</v>
      </c>
      <c r="B32" s="53" t="s">
        <v>232</v>
      </c>
      <c r="C32" s="51"/>
      <c r="D32" s="51" t="s">
        <v>265</v>
      </c>
      <c r="E32" s="53">
        <v>39778</v>
      </c>
      <c r="F32" s="53">
        <v>0</v>
      </c>
      <c r="G32" s="50">
        <f t="shared" si="0"/>
        <v>39778</v>
      </c>
      <c r="H32" s="66">
        <f t="shared" si="1"/>
        <v>39778</v>
      </c>
      <c r="I32" s="50">
        <f t="shared" si="2"/>
        <v>0</v>
      </c>
      <c r="J32" s="51"/>
      <c r="K32" s="51"/>
      <c r="M32" s="8"/>
      <c r="N32" s="78"/>
      <c r="O32" s="17"/>
      <c r="P32" s="3"/>
    </row>
    <row r="33" spans="1:16" ht="12.75">
      <c r="A33" s="53">
        <v>25</v>
      </c>
      <c r="B33" s="53" t="s">
        <v>232</v>
      </c>
      <c r="C33" s="51"/>
      <c r="D33" s="51" t="s">
        <v>266</v>
      </c>
      <c r="E33" s="53">
        <v>15912</v>
      </c>
      <c r="F33" s="53">
        <v>0</v>
      </c>
      <c r="G33" s="50">
        <f t="shared" si="0"/>
        <v>15912</v>
      </c>
      <c r="H33" s="66">
        <f t="shared" si="1"/>
        <v>15912</v>
      </c>
      <c r="I33" s="50">
        <f t="shared" si="2"/>
        <v>0</v>
      </c>
      <c r="J33" s="51"/>
      <c r="K33" s="51"/>
      <c r="M33" s="8"/>
      <c r="N33" s="78"/>
      <c r="O33" s="17"/>
      <c r="P33" s="3"/>
    </row>
    <row r="34" spans="1:16" ht="12.75">
      <c r="A34" s="53">
        <v>26</v>
      </c>
      <c r="B34" s="53" t="s">
        <v>232</v>
      </c>
      <c r="C34" s="51"/>
      <c r="D34" s="51" t="s">
        <v>267</v>
      </c>
      <c r="E34" s="53">
        <v>31810</v>
      </c>
      <c r="F34" s="53">
        <v>0</v>
      </c>
      <c r="G34" s="50">
        <f t="shared" si="0"/>
        <v>31810</v>
      </c>
      <c r="H34" s="66">
        <f t="shared" si="1"/>
        <v>31810</v>
      </c>
      <c r="I34" s="50">
        <f t="shared" si="2"/>
        <v>0</v>
      </c>
      <c r="J34" s="51"/>
      <c r="K34" s="51"/>
      <c r="M34" s="8"/>
      <c r="N34" s="78"/>
      <c r="O34" s="17"/>
      <c r="P34" s="3"/>
    </row>
    <row r="35" spans="1:16" ht="12.75">
      <c r="A35" s="53">
        <v>27</v>
      </c>
      <c r="B35" s="53" t="s">
        <v>279</v>
      </c>
      <c r="C35" s="51"/>
      <c r="D35" s="64" t="s">
        <v>280</v>
      </c>
      <c r="E35" s="52"/>
      <c r="F35" s="67">
        <v>29631</v>
      </c>
      <c r="G35" s="50">
        <f t="shared" si="0"/>
        <v>29631</v>
      </c>
      <c r="H35" s="66">
        <v>29631</v>
      </c>
      <c r="I35" s="50">
        <f t="shared" si="2"/>
        <v>0</v>
      </c>
      <c r="J35" s="51"/>
      <c r="K35" s="51"/>
      <c r="M35" s="8"/>
      <c r="N35" s="78"/>
      <c r="O35" s="17"/>
      <c r="P35" s="3"/>
    </row>
    <row r="36" spans="1:16" ht="12.75">
      <c r="A36" s="53">
        <v>28</v>
      </c>
      <c r="B36" s="53" t="s">
        <v>279</v>
      </c>
      <c r="C36" s="51"/>
      <c r="D36" s="64" t="s">
        <v>281</v>
      </c>
      <c r="E36" s="52"/>
      <c r="F36" s="67">
        <v>79203</v>
      </c>
      <c r="G36" s="50">
        <f t="shared" si="0"/>
        <v>79203</v>
      </c>
      <c r="H36" s="66">
        <v>79203</v>
      </c>
      <c r="I36" s="50">
        <f t="shared" si="2"/>
        <v>0</v>
      </c>
      <c r="J36" s="51"/>
      <c r="K36" s="51"/>
      <c r="M36" s="8"/>
      <c r="N36" s="78"/>
      <c r="O36" s="17"/>
      <c r="P36" s="3"/>
    </row>
    <row r="37" spans="1:16" ht="12.75">
      <c r="A37" s="53">
        <v>29</v>
      </c>
      <c r="B37" s="53" t="s">
        <v>279</v>
      </c>
      <c r="C37" s="51"/>
      <c r="D37" s="65" t="s">
        <v>278</v>
      </c>
      <c r="E37" s="52"/>
      <c r="F37" s="67">
        <v>109578</v>
      </c>
      <c r="G37" s="50">
        <f t="shared" si="0"/>
        <v>109578</v>
      </c>
      <c r="H37" s="66">
        <v>109578</v>
      </c>
      <c r="I37" s="50">
        <f t="shared" si="2"/>
        <v>0</v>
      </c>
      <c r="J37" s="51"/>
      <c r="K37" s="51"/>
      <c r="M37" s="8"/>
      <c r="N37" s="78"/>
      <c r="O37" s="17"/>
      <c r="P37" s="3"/>
    </row>
    <row r="38" spans="1:16" ht="12.75">
      <c r="A38" s="53">
        <v>30</v>
      </c>
      <c r="B38" s="53" t="s">
        <v>279</v>
      </c>
      <c r="C38" s="51"/>
      <c r="D38" s="65" t="s">
        <v>282</v>
      </c>
      <c r="E38" s="52"/>
      <c r="F38" s="67">
        <v>47283</v>
      </c>
      <c r="G38" s="50">
        <f t="shared" si="0"/>
        <v>47283</v>
      </c>
      <c r="H38" s="66">
        <v>47283</v>
      </c>
      <c r="I38" s="50">
        <f t="shared" si="2"/>
        <v>0</v>
      </c>
      <c r="J38" s="51"/>
      <c r="K38" s="51"/>
      <c r="M38" s="8"/>
      <c r="N38" s="78"/>
      <c r="O38" s="17"/>
      <c r="P38" s="3"/>
    </row>
    <row r="39" spans="1:16" ht="12.75">
      <c r="A39" s="51"/>
      <c r="B39" s="53"/>
      <c r="C39" s="51"/>
      <c r="D39" s="56" t="s">
        <v>6</v>
      </c>
      <c r="E39" s="52">
        <f>SUM(E9:E38)</f>
        <v>466542</v>
      </c>
      <c r="F39" s="52">
        <f>SUM(F9:F38)</f>
        <v>265695</v>
      </c>
      <c r="G39" s="57">
        <f>SUM(E39+F39)</f>
        <v>732237</v>
      </c>
      <c r="H39" s="61">
        <f>SUM(H9:H38)</f>
        <v>731237</v>
      </c>
      <c r="I39" s="57">
        <f>SUM(G39-H39)</f>
        <v>1000</v>
      </c>
      <c r="J39" s="51"/>
      <c r="K39" s="51"/>
      <c r="M39" s="8"/>
      <c r="N39" s="78"/>
      <c r="O39" s="17"/>
      <c r="P39" s="3"/>
    </row>
    <row r="40" spans="1:16" ht="12.75">
      <c r="A40" s="51"/>
      <c r="B40" s="53"/>
      <c r="C40" s="51"/>
      <c r="D40" s="58" t="s">
        <v>269</v>
      </c>
      <c r="E40" s="51"/>
      <c r="F40" s="51"/>
      <c r="G40" s="51"/>
      <c r="H40" s="51"/>
      <c r="I40" s="51"/>
      <c r="J40" s="51"/>
      <c r="K40" s="51"/>
      <c r="M40" s="8"/>
      <c r="N40" s="78"/>
      <c r="O40" s="17"/>
      <c r="P40" s="3"/>
    </row>
    <row r="41" spans="1:16" ht="24">
      <c r="A41" s="53">
        <v>31</v>
      </c>
      <c r="B41" s="53" t="s">
        <v>232</v>
      </c>
      <c r="C41" s="51"/>
      <c r="D41" s="59" t="s">
        <v>270</v>
      </c>
      <c r="E41" s="53">
        <v>402000</v>
      </c>
      <c r="F41" s="53">
        <v>0</v>
      </c>
      <c r="G41" s="62">
        <f>SUM(E41+F41)</f>
        <v>402000</v>
      </c>
      <c r="H41" s="53">
        <v>0</v>
      </c>
      <c r="I41" s="62">
        <f>SUM(G41-H41)</f>
        <v>402000</v>
      </c>
      <c r="J41" s="51"/>
      <c r="K41" s="51"/>
      <c r="M41" s="8"/>
      <c r="N41" s="78"/>
      <c r="O41" s="17"/>
      <c r="P41" s="3"/>
    </row>
    <row r="42" spans="1:16" ht="24">
      <c r="A42" s="53">
        <v>32</v>
      </c>
      <c r="B42" s="53" t="s">
        <v>232</v>
      </c>
      <c r="C42" s="51"/>
      <c r="D42" s="59" t="s">
        <v>271</v>
      </c>
      <c r="E42" s="53">
        <v>271000</v>
      </c>
      <c r="F42" s="53">
        <v>0</v>
      </c>
      <c r="G42" s="62">
        <f>SUM(E42+F42)</f>
        <v>271000</v>
      </c>
      <c r="H42" s="53">
        <v>0</v>
      </c>
      <c r="I42" s="62">
        <f>SUM(G42-H42)</f>
        <v>271000</v>
      </c>
      <c r="J42" s="51"/>
      <c r="K42" s="51"/>
      <c r="L42" t="s">
        <v>202</v>
      </c>
      <c r="M42" s="8"/>
      <c r="N42" s="78"/>
      <c r="O42" s="17"/>
      <c r="P42" s="3"/>
    </row>
    <row r="43" spans="1:16" ht="12.75">
      <c r="A43" s="53">
        <v>33</v>
      </c>
      <c r="B43" s="53" t="s">
        <v>232</v>
      </c>
      <c r="C43" s="51"/>
      <c r="D43" s="51" t="s">
        <v>272</v>
      </c>
      <c r="E43" s="53">
        <v>5316</v>
      </c>
      <c r="F43" s="53">
        <v>0</v>
      </c>
      <c r="G43" s="62">
        <f>SUM(E43+F43)</f>
        <v>5316</v>
      </c>
      <c r="H43" s="53">
        <v>0</v>
      </c>
      <c r="I43" s="62">
        <f>SUM(G43-H43)</f>
        <v>5316</v>
      </c>
      <c r="J43" s="51"/>
      <c r="K43" s="51"/>
      <c r="M43" s="8"/>
      <c r="N43" s="78"/>
      <c r="O43" s="17"/>
      <c r="P43" s="3"/>
    </row>
    <row r="44" spans="1:16" ht="12.75">
      <c r="A44" s="51"/>
      <c r="B44" s="51"/>
      <c r="C44" s="51"/>
      <c r="D44" s="52" t="s">
        <v>6</v>
      </c>
      <c r="E44" s="52">
        <f>SUM(E41:E43)</f>
        <v>678316</v>
      </c>
      <c r="F44" s="52">
        <f>SUM(F41:F43)</f>
        <v>0</v>
      </c>
      <c r="G44" s="52">
        <f>SUM(G41:G43)</f>
        <v>678316</v>
      </c>
      <c r="H44" s="52">
        <f>SUM(H41:H43)</f>
        <v>0</v>
      </c>
      <c r="I44" s="52">
        <f>SUM(I41:I43)</f>
        <v>678316</v>
      </c>
      <c r="J44" s="51"/>
      <c r="K44" s="51"/>
      <c r="M44" s="8"/>
      <c r="N44" s="78"/>
      <c r="O44" s="17"/>
      <c r="P44" s="3"/>
    </row>
    <row r="45" spans="1:16" ht="12.75">
      <c r="A45" s="51"/>
      <c r="B45" s="63"/>
      <c r="C45" s="51"/>
      <c r="D45" s="51"/>
      <c r="E45" s="51"/>
      <c r="F45" s="51"/>
      <c r="G45" s="51"/>
      <c r="H45" s="51"/>
      <c r="I45" s="51"/>
      <c r="J45" s="51"/>
      <c r="K45" s="51"/>
      <c r="M45" s="8"/>
      <c r="N45" s="78"/>
      <c r="O45" s="17"/>
      <c r="P45" s="3"/>
    </row>
    <row r="46" spans="1:16" ht="12.75">
      <c r="A46" s="51"/>
      <c r="B46" s="51"/>
      <c r="C46" s="51"/>
      <c r="D46" s="51"/>
      <c r="E46" s="52" t="s">
        <v>273</v>
      </c>
      <c r="F46" s="51"/>
      <c r="G46" s="51"/>
      <c r="H46" s="51"/>
      <c r="I46" s="51"/>
      <c r="J46" s="51"/>
      <c r="K46" s="51"/>
      <c r="M46" s="8"/>
      <c r="N46" s="78"/>
      <c r="O46" s="17"/>
      <c r="P46" s="3"/>
    </row>
    <row r="47" spans="1:16" ht="12.75">
      <c r="A47" s="240" t="s">
        <v>231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M47" s="8"/>
      <c r="N47" s="78"/>
      <c r="O47" s="17"/>
      <c r="P47" s="3"/>
    </row>
    <row r="48" spans="1:16" ht="12.75">
      <c r="A48" s="51"/>
      <c r="B48" s="51"/>
      <c r="C48" s="51"/>
      <c r="D48" s="51"/>
      <c r="E48" s="52" t="s">
        <v>277</v>
      </c>
      <c r="F48" s="51"/>
      <c r="G48" s="51"/>
      <c r="H48" s="51"/>
      <c r="I48" s="51"/>
      <c r="J48" s="51"/>
      <c r="K48" s="51"/>
      <c r="M48" s="29"/>
      <c r="N48" s="78"/>
      <c r="O48" s="17"/>
      <c r="P48" s="3"/>
    </row>
    <row r="49" spans="1:16" ht="17.25" customHeight="1">
      <c r="A49" s="53">
        <v>34</v>
      </c>
      <c r="B49" s="53" t="s">
        <v>284</v>
      </c>
      <c r="C49" s="51"/>
      <c r="D49" s="51" t="s">
        <v>274</v>
      </c>
      <c r="E49" s="53">
        <v>3095</v>
      </c>
      <c r="F49" s="53">
        <v>3000</v>
      </c>
      <c r="G49" s="62">
        <f>SUM(E49+F49)</f>
        <v>6095</v>
      </c>
      <c r="H49" s="53">
        <v>3095</v>
      </c>
      <c r="I49" s="62">
        <f>SUM(G49-H49)</f>
        <v>3000</v>
      </c>
      <c r="J49" s="51"/>
      <c r="K49" s="51"/>
      <c r="M49" s="79"/>
      <c r="N49" s="78"/>
      <c r="O49" s="80"/>
      <c r="P49" s="3"/>
    </row>
    <row r="50" spans="1:16" ht="12.75">
      <c r="A50" s="53">
        <v>35</v>
      </c>
      <c r="B50" s="53" t="s">
        <v>232</v>
      </c>
      <c r="C50" s="51"/>
      <c r="D50" s="51" t="s">
        <v>275</v>
      </c>
      <c r="E50" s="53">
        <v>0</v>
      </c>
      <c r="F50" s="53">
        <v>27560</v>
      </c>
      <c r="G50" s="62">
        <f>SUM(E50+F50)</f>
        <v>27560</v>
      </c>
      <c r="H50" s="53">
        <v>27560</v>
      </c>
      <c r="I50" s="62">
        <f>SUM(G50-H50)</f>
        <v>0</v>
      </c>
      <c r="J50" s="51"/>
      <c r="K50" s="51"/>
      <c r="M50" s="8"/>
      <c r="N50" s="78"/>
      <c r="O50" s="17"/>
      <c r="P50" s="3"/>
    </row>
    <row r="51" spans="1:16" ht="12.75">
      <c r="A51" s="53">
        <v>36</v>
      </c>
      <c r="B51" s="53" t="s">
        <v>232</v>
      </c>
      <c r="C51" s="51"/>
      <c r="D51" s="51" t="s">
        <v>276</v>
      </c>
      <c r="E51" s="53">
        <v>2078</v>
      </c>
      <c r="F51" s="53">
        <v>400</v>
      </c>
      <c r="G51" s="62">
        <f>SUM(E51+F51)</f>
        <v>2478</v>
      </c>
      <c r="H51" s="53">
        <v>420</v>
      </c>
      <c r="I51" s="62">
        <f>SUM(G51-H51)</f>
        <v>2058</v>
      </c>
      <c r="J51" s="51"/>
      <c r="K51" s="51"/>
      <c r="M51" s="8"/>
      <c r="N51" s="78"/>
      <c r="O51" s="17"/>
      <c r="P51" s="3"/>
    </row>
    <row r="52" spans="1:16" ht="12.75">
      <c r="A52" s="53"/>
      <c r="B52" s="51"/>
      <c r="C52" s="51"/>
      <c r="D52" s="60" t="s">
        <v>6</v>
      </c>
      <c r="E52" s="52">
        <f>SUM(E49:E51)</f>
        <v>5173</v>
      </c>
      <c r="F52" s="52">
        <f>SUM(F49:F51)</f>
        <v>30960</v>
      </c>
      <c r="G52" s="52">
        <f>SUM(G49:G51)</f>
        <v>36133</v>
      </c>
      <c r="H52" s="52">
        <f>SUM(H49:H51)</f>
        <v>31075</v>
      </c>
      <c r="I52" s="52">
        <f>SUM(I49:I51)</f>
        <v>5058</v>
      </c>
      <c r="J52" s="51"/>
      <c r="K52" s="51"/>
      <c r="M52" s="8"/>
      <c r="N52" s="78"/>
      <c r="O52" s="17"/>
      <c r="P52" s="3"/>
    </row>
    <row r="53" spans="1:16" ht="12.75">
      <c r="A53" s="51"/>
      <c r="B53" s="51"/>
      <c r="C53" s="51"/>
      <c r="D53" s="56" t="s">
        <v>79</v>
      </c>
      <c r="E53" s="52">
        <f>SUM(E52+E44+E39)</f>
        <v>1150031</v>
      </c>
      <c r="F53" s="52">
        <f>SUM(F52+F44+F39)</f>
        <v>296655</v>
      </c>
      <c r="G53" s="52">
        <f>SUM(G52+G44+G39)</f>
        <v>1446686</v>
      </c>
      <c r="H53" s="52">
        <f>SUM(H52+H44+H39)</f>
        <v>762312</v>
      </c>
      <c r="I53" s="52">
        <f>SUM(I52+I44+I39)</f>
        <v>684374</v>
      </c>
      <c r="J53" s="51"/>
      <c r="K53" s="51"/>
      <c r="M53" s="8"/>
      <c r="N53" s="78"/>
      <c r="O53" s="17"/>
      <c r="P53" s="3"/>
    </row>
    <row r="54" ht="12.75">
      <c r="P54" s="3"/>
    </row>
    <row r="55" ht="12.75">
      <c r="G55" t="s">
        <v>202</v>
      </c>
    </row>
    <row r="80" spans="1:11" ht="15.75">
      <c r="A80" s="228" t="s">
        <v>248</v>
      </c>
      <c r="B80" s="228"/>
      <c r="C80" s="228"/>
      <c r="D80" s="228"/>
      <c r="E80" s="228"/>
      <c r="F80" s="228"/>
      <c r="G80" s="228"/>
      <c r="H80" s="228"/>
      <c r="I80" s="228"/>
      <c r="J80" s="228"/>
      <c r="K80" s="30"/>
    </row>
    <row r="81" spans="1:11" ht="15.75">
      <c r="A81" s="228" t="s">
        <v>249</v>
      </c>
      <c r="B81" s="228"/>
      <c r="C81" s="228"/>
      <c r="D81" s="228"/>
      <c r="E81" s="228"/>
      <c r="F81" s="228"/>
      <c r="G81" s="228"/>
      <c r="H81" s="228"/>
      <c r="I81" s="228"/>
      <c r="J81" s="228"/>
      <c r="K81" s="30"/>
    </row>
    <row r="82" spans="1:11" ht="15.75">
      <c r="A82" s="259">
        <v>39539</v>
      </c>
      <c r="B82" s="260"/>
      <c r="C82" s="68"/>
      <c r="D82" s="68"/>
      <c r="E82" s="68"/>
      <c r="F82" s="68"/>
      <c r="G82" s="68"/>
      <c r="H82" s="68"/>
      <c r="I82" s="68"/>
      <c r="J82" s="68"/>
      <c r="K82" s="30"/>
    </row>
    <row r="83" spans="1:11" ht="60">
      <c r="A83" s="50" t="s">
        <v>257</v>
      </c>
      <c r="B83" s="50" t="s">
        <v>250</v>
      </c>
      <c r="C83" s="50" t="s">
        <v>251</v>
      </c>
      <c r="D83" s="50" t="s">
        <v>252</v>
      </c>
      <c r="E83" s="50" t="s">
        <v>238</v>
      </c>
      <c r="F83" s="50" t="s">
        <v>253</v>
      </c>
      <c r="G83" s="50" t="s">
        <v>254</v>
      </c>
      <c r="H83" s="50" t="s">
        <v>240</v>
      </c>
      <c r="I83" s="50" t="s">
        <v>255</v>
      </c>
      <c r="J83" s="50" t="s">
        <v>256</v>
      </c>
      <c r="K83" s="50" t="s">
        <v>93</v>
      </c>
    </row>
    <row r="84" spans="1:11" ht="12.75">
      <c r="A84" s="50">
        <v>1</v>
      </c>
      <c r="B84" s="50">
        <v>2</v>
      </c>
      <c r="C84" s="50">
        <v>3</v>
      </c>
      <c r="D84" s="50">
        <v>4</v>
      </c>
      <c r="E84" s="50">
        <v>5</v>
      </c>
      <c r="F84" s="50">
        <v>6</v>
      </c>
      <c r="G84" s="50">
        <v>7</v>
      </c>
      <c r="H84" s="50">
        <v>8</v>
      </c>
      <c r="I84" s="50">
        <v>9</v>
      </c>
      <c r="J84" s="50">
        <v>10</v>
      </c>
      <c r="K84" s="50">
        <v>11</v>
      </c>
    </row>
    <row r="85" spans="1:11" ht="12.75">
      <c r="A85" s="50">
        <v>0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f>SUM(E85+F85)</f>
        <v>0</v>
      </c>
      <c r="H85" s="50">
        <v>0</v>
      </c>
      <c r="I85" s="50">
        <f>SUM(G85-H85)</f>
        <v>0</v>
      </c>
      <c r="J85" s="50">
        <v>0</v>
      </c>
      <c r="K85" s="51">
        <v>0</v>
      </c>
    </row>
    <row r="86" spans="1:11" ht="12.75">
      <c r="A86" s="51"/>
      <c r="B86" s="51"/>
      <c r="C86" s="51"/>
      <c r="D86" s="51"/>
      <c r="E86" s="52" t="s">
        <v>258</v>
      </c>
      <c r="F86" s="51"/>
      <c r="G86" s="51"/>
      <c r="H86" s="51"/>
      <c r="I86" s="51"/>
      <c r="J86" s="51"/>
      <c r="K86" s="51"/>
    </row>
    <row r="87" spans="1:11" ht="12.75">
      <c r="A87" s="237" t="s">
        <v>231</v>
      </c>
      <c r="B87" s="238"/>
      <c r="C87" s="238"/>
      <c r="D87" s="238"/>
      <c r="E87" s="238"/>
      <c r="F87" s="238"/>
      <c r="G87" s="238"/>
      <c r="H87" s="238"/>
      <c r="I87" s="238"/>
      <c r="J87" s="238"/>
      <c r="K87" s="239"/>
    </row>
    <row r="88" spans="1:11" ht="12.75">
      <c r="A88" s="51"/>
      <c r="B88" s="51"/>
      <c r="C88" s="51"/>
      <c r="D88" s="51"/>
      <c r="E88" s="52" t="s">
        <v>259</v>
      </c>
      <c r="F88" s="51"/>
      <c r="G88" s="51"/>
      <c r="H88" s="51"/>
      <c r="I88" s="51"/>
      <c r="J88" s="51"/>
      <c r="K88" s="51"/>
    </row>
    <row r="89" spans="1:12" ht="12.75">
      <c r="A89" s="53">
        <v>1</v>
      </c>
      <c r="B89" s="76" t="s">
        <v>293</v>
      </c>
      <c r="C89" s="54"/>
      <c r="D89" s="72" t="s">
        <v>294</v>
      </c>
      <c r="E89" s="53">
        <v>15936</v>
      </c>
      <c r="F89" s="53">
        <v>0</v>
      </c>
      <c r="G89" s="50">
        <f>SUM(E89+F89)</f>
        <v>15936</v>
      </c>
      <c r="H89" s="53">
        <v>0</v>
      </c>
      <c r="I89" s="50">
        <f>SUM(G89-H89)</f>
        <v>15936</v>
      </c>
      <c r="J89" s="54"/>
      <c r="K89" s="54"/>
      <c r="L89" t="s">
        <v>202</v>
      </c>
    </row>
    <row r="90" spans="1:13" ht="12.75">
      <c r="A90" s="53">
        <v>2</v>
      </c>
      <c r="B90" s="53" t="s">
        <v>293</v>
      </c>
      <c r="C90" s="54"/>
      <c r="D90" s="72" t="s">
        <v>295</v>
      </c>
      <c r="E90" s="53">
        <v>15907</v>
      </c>
      <c r="F90" s="53">
        <v>0</v>
      </c>
      <c r="G90" s="50">
        <f aca="true" t="shared" si="3" ref="G90:G146">SUM(E90+F90)</f>
        <v>15907</v>
      </c>
      <c r="H90" s="53">
        <v>0</v>
      </c>
      <c r="I90" s="50">
        <f aca="true" t="shared" si="4" ref="I90:I146">SUM(G90-H90)</f>
        <v>15907</v>
      </c>
      <c r="J90" s="54"/>
      <c r="K90" s="54"/>
      <c r="M90" t="s">
        <v>202</v>
      </c>
    </row>
    <row r="91" spans="1:11" ht="12.75">
      <c r="A91" s="53">
        <v>3</v>
      </c>
      <c r="B91" s="76" t="s">
        <v>293</v>
      </c>
      <c r="C91" s="54"/>
      <c r="D91" s="72" t="s">
        <v>296</v>
      </c>
      <c r="E91" s="53">
        <v>15958</v>
      </c>
      <c r="F91" s="53">
        <v>0</v>
      </c>
      <c r="G91" s="50">
        <f t="shared" si="3"/>
        <v>15958</v>
      </c>
      <c r="H91" s="53">
        <v>0</v>
      </c>
      <c r="I91" s="50">
        <f t="shared" si="4"/>
        <v>15958</v>
      </c>
      <c r="J91" s="54"/>
      <c r="K91" s="54"/>
    </row>
    <row r="92" spans="1:11" ht="12.75">
      <c r="A92" s="53">
        <v>4</v>
      </c>
      <c r="B92" s="53" t="s">
        <v>293</v>
      </c>
      <c r="C92" s="54"/>
      <c r="D92" s="72" t="s">
        <v>297</v>
      </c>
      <c r="E92" s="53">
        <v>15926</v>
      </c>
      <c r="F92" s="53">
        <v>0</v>
      </c>
      <c r="G92" s="50">
        <f t="shared" si="3"/>
        <v>15926</v>
      </c>
      <c r="H92" s="53">
        <v>0</v>
      </c>
      <c r="I92" s="50">
        <f t="shared" si="4"/>
        <v>15926</v>
      </c>
      <c r="J92" s="54"/>
      <c r="K92" s="54"/>
    </row>
    <row r="93" spans="1:11" ht="12.75">
      <c r="A93" s="53">
        <v>5</v>
      </c>
      <c r="B93" s="76" t="s">
        <v>293</v>
      </c>
      <c r="C93" s="54"/>
      <c r="D93" s="72" t="s">
        <v>298</v>
      </c>
      <c r="E93" s="53">
        <v>15934</v>
      </c>
      <c r="F93" s="53">
        <v>0</v>
      </c>
      <c r="G93" s="50">
        <f t="shared" si="3"/>
        <v>15934</v>
      </c>
      <c r="H93" s="53">
        <v>0</v>
      </c>
      <c r="I93" s="50">
        <f t="shared" si="4"/>
        <v>15934</v>
      </c>
      <c r="J93" s="54"/>
      <c r="K93" s="54"/>
    </row>
    <row r="94" spans="1:11" ht="12.75">
      <c r="A94" s="53">
        <v>6</v>
      </c>
      <c r="B94" s="53" t="s">
        <v>293</v>
      </c>
      <c r="C94" s="54"/>
      <c r="D94" s="72" t="s">
        <v>299</v>
      </c>
      <c r="E94" s="53">
        <v>15967</v>
      </c>
      <c r="F94" s="53">
        <v>0</v>
      </c>
      <c r="G94" s="50">
        <f t="shared" si="3"/>
        <v>15967</v>
      </c>
      <c r="H94" s="53">
        <v>0</v>
      </c>
      <c r="I94" s="50">
        <f t="shared" si="4"/>
        <v>15967</v>
      </c>
      <c r="J94" s="54"/>
      <c r="K94" s="54"/>
    </row>
    <row r="95" spans="1:11" ht="12.75">
      <c r="A95" s="53">
        <v>7</v>
      </c>
      <c r="B95" s="76" t="s">
        <v>293</v>
      </c>
      <c r="C95" s="54"/>
      <c r="D95" s="72" t="s">
        <v>300</v>
      </c>
      <c r="E95" s="53">
        <v>15956</v>
      </c>
      <c r="F95" s="53">
        <v>0</v>
      </c>
      <c r="G95" s="50">
        <f t="shared" si="3"/>
        <v>15956</v>
      </c>
      <c r="H95" s="53">
        <v>0</v>
      </c>
      <c r="I95" s="50">
        <f t="shared" si="4"/>
        <v>15956</v>
      </c>
      <c r="J95" s="54"/>
      <c r="K95" s="54"/>
    </row>
    <row r="96" spans="1:11" ht="24">
      <c r="A96" s="53">
        <v>8</v>
      </c>
      <c r="B96" s="53" t="s">
        <v>293</v>
      </c>
      <c r="C96" s="54"/>
      <c r="D96" s="72" t="s">
        <v>301</v>
      </c>
      <c r="E96" s="53">
        <v>15905</v>
      </c>
      <c r="F96" s="53">
        <v>0</v>
      </c>
      <c r="G96" s="50">
        <f t="shared" si="3"/>
        <v>15905</v>
      </c>
      <c r="H96" s="53">
        <v>0</v>
      </c>
      <c r="I96" s="50">
        <f t="shared" si="4"/>
        <v>15905</v>
      </c>
      <c r="J96" s="54"/>
      <c r="K96" s="54"/>
    </row>
    <row r="97" spans="1:11" ht="24">
      <c r="A97" s="53">
        <v>9</v>
      </c>
      <c r="B97" s="76" t="s">
        <v>293</v>
      </c>
      <c r="C97" s="54"/>
      <c r="D97" s="72" t="s">
        <v>302</v>
      </c>
      <c r="E97" s="53">
        <v>12848</v>
      </c>
      <c r="F97" s="53">
        <v>0</v>
      </c>
      <c r="G97" s="50">
        <f t="shared" si="3"/>
        <v>12848</v>
      </c>
      <c r="H97" s="53">
        <v>0</v>
      </c>
      <c r="I97" s="50">
        <f t="shared" si="4"/>
        <v>12848</v>
      </c>
      <c r="J97" s="54"/>
      <c r="K97" s="54"/>
    </row>
    <row r="98" spans="1:11" ht="24">
      <c r="A98" s="53">
        <v>10</v>
      </c>
      <c r="B98" s="53" t="s">
        <v>293</v>
      </c>
      <c r="C98" s="54"/>
      <c r="D98" s="72" t="s">
        <v>303</v>
      </c>
      <c r="E98" s="53">
        <v>11846</v>
      </c>
      <c r="F98" s="53">
        <v>0</v>
      </c>
      <c r="G98" s="50">
        <f t="shared" si="3"/>
        <v>11846</v>
      </c>
      <c r="H98" s="53">
        <v>0</v>
      </c>
      <c r="I98" s="50">
        <f t="shared" si="4"/>
        <v>11846</v>
      </c>
      <c r="J98" s="54"/>
      <c r="K98" s="54"/>
    </row>
    <row r="99" spans="1:11" ht="24">
      <c r="A99" s="53">
        <v>11</v>
      </c>
      <c r="B99" s="76" t="s">
        <v>293</v>
      </c>
      <c r="C99" s="54"/>
      <c r="D99" s="72" t="s">
        <v>304</v>
      </c>
      <c r="E99" s="53">
        <v>13944</v>
      </c>
      <c r="F99" s="53">
        <v>0</v>
      </c>
      <c r="G99" s="50">
        <f t="shared" si="3"/>
        <v>13944</v>
      </c>
      <c r="H99" s="53">
        <v>0</v>
      </c>
      <c r="I99" s="50">
        <f t="shared" si="4"/>
        <v>13944</v>
      </c>
      <c r="J99" s="54"/>
      <c r="K99" s="54"/>
    </row>
    <row r="100" spans="1:11" ht="24">
      <c r="A100" s="53">
        <v>12</v>
      </c>
      <c r="B100" s="53" t="s">
        <v>293</v>
      </c>
      <c r="C100" s="54"/>
      <c r="D100" s="72" t="s">
        <v>305</v>
      </c>
      <c r="E100" s="53">
        <v>15566</v>
      </c>
      <c r="F100" s="53">
        <v>0</v>
      </c>
      <c r="G100" s="50">
        <f t="shared" si="3"/>
        <v>15566</v>
      </c>
      <c r="H100" s="53">
        <v>0</v>
      </c>
      <c r="I100" s="50">
        <f t="shared" si="4"/>
        <v>15566</v>
      </c>
      <c r="J100" s="54"/>
      <c r="K100" s="54"/>
    </row>
    <row r="101" spans="1:11" ht="24">
      <c r="A101" s="53">
        <v>13</v>
      </c>
      <c r="B101" s="76" t="s">
        <v>293</v>
      </c>
      <c r="C101" s="54"/>
      <c r="D101" s="72" t="s">
        <v>306</v>
      </c>
      <c r="E101" s="53">
        <v>15024</v>
      </c>
      <c r="F101" s="53">
        <v>0</v>
      </c>
      <c r="G101" s="50">
        <f t="shared" si="3"/>
        <v>15024</v>
      </c>
      <c r="H101" s="53">
        <v>0</v>
      </c>
      <c r="I101" s="50">
        <f t="shared" si="4"/>
        <v>15024</v>
      </c>
      <c r="J101" s="54"/>
      <c r="K101" s="54"/>
    </row>
    <row r="102" spans="1:11" ht="24">
      <c r="A102" s="53">
        <v>14</v>
      </c>
      <c r="B102" s="53" t="s">
        <v>293</v>
      </c>
      <c r="C102" s="54"/>
      <c r="D102" s="72" t="s">
        <v>307</v>
      </c>
      <c r="E102" s="53">
        <v>15840</v>
      </c>
      <c r="F102" s="53">
        <v>0</v>
      </c>
      <c r="G102" s="50">
        <f t="shared" si="3"/>
        <v>15840</v>
      </c>
      <c r="H102" s="53">
        <v>0</v>
      </c>
      <c r="I102" s="50">
        <f t="shared" si="4"/>
        <v>15840</v>
      </c>
      <c r="J102" s="54"/>
      <c r="K102" s="54"/>
    </row>
    <row r="103" spans="1:11" ht="24">
      <c r="A103" s="53">
        <v>15</v>
      </c>
      <c r="B103" s="76" t="s">
        <v>293</v>
      </c>
      <c r="C103" s="54"/>
      <c r="D103" s="72" t="s">
        <v>308</v>
      </c>
      <c r="E103" s="53">
        <v>15840</v>
      </c>
      <c r="F103" s="53">
        <v>0</v>
      </c>
      <c r="G103" s="50">
        <f t="shared" si="3"/>
        <v>15840</v>
      </c>
      <c r="H103" s="53">
        <v>0</v>
      </c>
      <c r="I103" s="50">
        <f t="shared" si="4"/>
        <v>15840</v>
      </c>
      <c r="J103" s="54"/>
      <c r="K103" s="54"/>
    </row>
    <row r="104" spans="1:11" ht="24">
      <c r="A104" s="53">
        <v>16</v>
      </c>
      <c r="B104" s="53" t="s">
        <v>293</v>
      </c>
      <c r="C104" s="54"/>
      <c r="D104" s="72" t="s">
        <v>309</v>
      </c>
      <c r="E104" s="53">
        <v>15840</v>
      </c>
      <c r="F104" s="53">
        <v>0</v>
      </c>
      <c r="G104" s="50">
        <f t="shared" si="3"/>
        <v>15840</v>
      </c>
      <c r="H104" s="53">
        <v>0</v>
      </c>
      <c r="I104" s="50">
        <f t="shared" si="4"/>
        <v>15840</v>
      </c>
      <c r="J104" s="54"/>
      <c r="K104" s="54"/>
    </row>
    <row r="105" spans="1:11" ht="24">
      <c r="A105" s="53">
        <v>17</v>
      </c>
      <c r="B105" s="76" t="s">
        <v>293</v>
      </c>
      <c r="C105" s="54"/>
      <c r="D105" s="72" t="s">
        <v>310</v>
      </c>
      <c r="E105" s="53">
        <v>15825</v>
      </c>
      <c r="F105" s="53">
        <v>0</v>
      </c>
      <c r="G105" s="50">
        <f t="shared" si="3"/>
        <v>15825</v>
      </c>
      <c r="H105" s="53">
        <v>0</v>
      </c>
      <c r="I105" s="50">
        <f t="shared" si="4"/>
        <v>15825</v>
      </c>
      <c r="J105" s="54"/>
      <c r="K105" s="54"/>
    </row>
    <row r="106" spans="1:11" ht="24">
      <c r="A106" s="53">
        <v>18</v>
      </c>
      <c r="B106" s="53" t="s">
        <v>293</v>
      </c>
      <c r="C106" s="54"/>
      <c r="D106" s="72" t="s">
        <v>311</v>
      </c>
      <c r="E106" s="53">
        <v>15889</v>
      </c>
      <c r="F106" s="53">
        <v>0</v>
      </c>
      <c r="G106" s="50">
        <f t="shared" si="3"/>
        <v>15889</v>
      </c>
      <c r="H106" s="53">
        <v>0</v>
      </c>
      <c r="I106" s="50">
        <f t="shared" si="4"/>
        <v>15889</v>
      </c>
      <c r="J106" s="54"/>
      <c r="K106" s="54"/>
    </row>
    <row r="107" spans="1:11" ht="24">
      <c r="A107" s="53">
        <v>19</v>
      </c>
      <c r="B107" s="76" t="s">
        <v>293</v>
      </c>
      <c r="C107" s="54"/>
      <c r="D107" s="72" t="s">
        <v>312</v>
      </c>
      <c r="E107" s="53">
        <v>15840</v>
      </c>
      <c r="F107" s="53">
        <v>0</v>
      </c>
      <c r="G107" s="50">
        <f t="shared" si="3"/>
        <v>15840</v>
      </c>
      <c r="H107" s="53">
        <v>0</v>
      </c>
      <c r="I107" s="50">
        <f t="shared" si="4"/>
        <v>15840</v>
      </c>
      <c r="J107" s="54"/>
      <c r="K107" s="54"/>
    </row>
    <row r="108" spans="1:11" ht="12.75">
      <c r="A108" s="53">
        <v>20</v>
      </c>
      <c r="B108" s="53" t="s">
        <v>293</v>
      </c>
      <c r="C108" s="54"/>
      <c r="D108" s="72" t="s">
        <v>262</v>
      </c>
      <c r="E108" s="53">
        <v>15769</v>
      </c>
      <c r="F108" s="53">
        <v>0</v>
      </c>
      <c r="G108" s="50">
        <f t="shared" si="3"/>
        <v>15769</v>
      </c>
      <c r="H108" s="53">
        <v>0</v>
      </c>
      <c r="I108" s="50">
        <f t="shared" si="4"/>
        <v>15769</v>
      </c>
      <c r="J108" s="54"/>
      <c r="K108" s="54"/>
    </row>
    <row r="109" spans="1:11" ht="12.75">
      <c r="A109" s="53">
        <v>21</v>
      </c>
      <c r="B109" s="76" t="s">
        <v>293</v>
      </c>
      <c r="C109" s="54"/>
      <c r="D109" s="72" t="s">
        <v>313</v>
      </c>
      <c r="E109" s="53">
        <v>15146</v>
      </c>
      <c r="F109" s="53">
        <v>0</v>
      </c>
      <c r="G109" s="50">
        <f t="shared" si="3"/>
        <v>15146</v>
      </c>
      <c r="H109" s="53">
        <v>0</v>
      </c>
      <c r="I109" s="50">
        <f t="shared" si="4"/>
        <v>15146</v>
      </c>
      <c r="J109" s="54"/>
      <c r="K109" s="54"/>
    </row>
    <row r="110" spans="1:11" ht="12.75">
      <c r="A110" s="53">
        <v>22</v>
      </c>
      <c r="B110" s="53" t="s">
        <v>293</v>
      </c>
      <c r="C110" s="54"/>
      <c r="D110" s="72" t="s">
        <v>314</v>
      </c>
      <c r="E110" s="53">
        <v>15195</v>
      </c>
      <c r="F110" s="53">
        <v>0</v>
      </c>
      <c r="G110" s="50">
        <f t="shared" si="3"/>
        <v>15195</v>
      </c>
      <c r="H110" s="53">
        <v>0</v>
      </c>
      <c r="I110" s="50">
        <f t="shared" si="4"/>
        <v>15195</v>
      </c>
      <c r="J110" s="54"/>
      <c r="K110" s="54"/>
    </row>
    <row r="111" spans="1:11" ht="24">
      <c r="A111" s="53">
        <v>23</v>
      </c>
      <c r="B111" s="76" t="s">
        <v>293</v>
      </c>
      <c r="C111" s="54"/>
      <c r="D111" s="72" t="s">
        <v>315</v>
      </c>
      <c r="E111" s="53">
        <v>15127</v>
      </c>
      <c r="F111" s="53">
        <v>0</v>
      </c>
      <c r="G111" s="50">
        <f t="shared" si="3"/>
        <v>15127</v>
      </c>
      <c r="H111" s="53">
        <v>0</v>
      </c>
      <c r="I111" s="50">
        <f t="shared" si="4"/>
        <v>15127</v>
      </c>
      <c r="J111" s="54"/>
      <c r="K111" s="54"/>
    </row>
    <row r="112" spans="1:11" ht="24">
      <c r="A112" s="53">
        <v>24</v>
      </c>
      <c r="B112" s="53" t="s">
        <v>293</v>
      </c>
      <c r="C112" s="54"/>
      <c r="D112" s="72" t="s">
        <v>316</v>
      </c>
      <c r="E112" s="53">
        <v>15178</v>
      </c>
      <c r="F112" s="53">
        <v>0</v>
      </c>
      <c r="G112" s="50">
        <f t="shared" si="3"/>
        <v>15178</v>
      </c>
      <c r="H112" s="53">
        <v>0</v>
      </c>
      <c r="I112" s="50">
        <f t="shared" si="4"/>
        <v>15178</v>
      </c>
      <c r="J112" s="54"/>
      <c r="K112" s="54"/>
    </row>
    <row r="113" spans="1:11" ht="12.75">
      <c r="A113" s="53">
        <v>25</v>
      </c>
      <c r="B113" s="76" t="s">
        <v>293</v>
      </c>
      <c r="C113" s="54"/>
      <c r="D113" s="72" t="s">
        <v>317</v>
      </c>
      <c r="E113" s="53">
        <v>15861</v>
      </c>
      <c r="F113" s="53">
        <v>0</v>
      </c>
      <c r="G113" s="50">
        <f t="shared" si="3"/>
        <v>15861</v>
      </c>
      <c r="H113" s="53">
        <v>0</v>
      </c>
      <c r="I113" s="50">
        <f t="shared" si="4"/>
        <v>15861</v>
      </c>
      <c r="J113" s="54"/>
      <c r="K113" s="54"/>
    </row>
    <row r="114" spans="1:11" ht="12.75">
      <c r="A114" s="53">
        <v>26</v>
      </c>
      <c r="B114" s="53" t="s">
        <v>293</v>
      </c>
      <c r="C114" s="54"/>
      <c r="D114" s="72" t="s">
        <v>318</v>
      </c>
      <c r="E114" s="53">
        <v>13529</v>
      </c>
      <c r="F114" s="53">
        <v>0</v>
      </c>
      <c r="G114" s="50">
        <f t="shared" si="3"/>
        <v>13529</v>
      </c>
      <c r="H114" s="53">
        <v>0</v>
      </c>
      <c r="I114" s="50">
        <f t="shared" si="4"/>
        <v>13529</v>
      </c>
      <c r="J114" s="54"/>
      <c r="K114" s="54"/>
    </row>
    <row r="115" spans="1:11" ht="12.75">
      <c r="A115" s="53">
        <v>27</v>
      </c>
      <c r="B115" s="76" t="s">
        <v>293</v>
      </c>
      <c r="C115" s="54"/>
      <c r="D115" s="72" t="s">
        <v>319</v>
      </c>
      <c r="E115" s="53">
        <v>15120</v>
      </c>
      <c r="F115" s="53">
        <v>0</v>
      </c>
      <c r="G115" s="50">
        <f t="shared" si="3"/>
        <v>15120</v>
      </c>
      <c r="H115" s="53">
        <v>0</v>
      </c>
      <c r="I115" s="50">
        <f t="shared" si="4"/>
        <v>15120</v>
      </c>
      <c r="J115" s="54"/>
      <c r="K115" s="54"/>
    </row>
    <row r="116" spans="1:11" ht="12.75">
      <c r="A116" s="53">
        <v>28</v>
      </c>
      <c r="B116" s="53" t="s">
        <v>293</v>
      </c>
      <c r="C116" s="54"/>
      <c r="D116" s="72" t="s">
        <v>320</v>
      </c>
      <c r="E116" s="53">
        <v>13214</v>
      </c>
      <c r="F116" s="53">
        <v>0</v>
      </c>
      <c r="G116" s="50">
        <f t="shared" si="3"/>
        <v>13214</v>
      </c>
      <c r="H116" s="53">
        <v>0</v>
      </c>
      <c r="I116" s="50">
        <f t="shared" si="4"/>
        <v>13214</v>
      </c>
      <c r="J116" s="54"/>
      <c r="K116" s="54"/>
    </row>
    <row r="117" spans="1:11" ht="12.75">
      <c r="A117" s="53">
        <v>29</v>
      </c>
      <c r="B117" s="76" t="s">
        <v>293</v>
      </c>
      <c r="C117" s="54"/>
      <c r="D117" s="72" t="s">
        <v>321</v>
      </c>
      <c r="E117" s="53">
        <v>13434</v>
      </c>
      <c r="F117" s="53">
        <v>0</v>
      </c>
      <c r="G117" s="50">
        <f t="shared" si="3"/>
        <v>13434</v>
      </c>
      <c r="H117" s="53">
        <v>0</v>
      </c>
      <c r="I117" s="50">
        <f t="shared" si="4"/>
        <v>13434</v>
      </c>
      <c r="J117" s="54"/>
      <c r="K117" s="54"/>
    </row>
    <row r="118" spans="1:11" ht="12.75">
      <c r="A118" s="53">
        <v>30</v>
      </c>
      <c r="B118" s="53" t="s">
        <v>293</v>
      </c>
      <c r="C118" s="54"/>
      <c r="D118" s="72" t="s">
        <v>322</v>
      </c>
      <c r="E118" s="53">
        <v>2811</v>
      </c>
      <c r="F118" s="53">
        <v>0</v>
      </c>
      <c r="G118" s="50">
        <f t="shared" si="3"/>
        <v>2811</v>
      </c>
      <c r="H118" s="53">
        <v>0</v>
      </c>
      <c r="I118" s="50">
        <f t="shared" si="4"/>
        <v>2811</v>
      </c>
      <c r="J118" s="54"/>
      <c r="K118" s="54"/>
    </row>
    <row r="119" spans="1:11" ht="24">
      <c r="A119" s="53">
        <v>31</v>
      </c>
      <c r="B119" s="76" t="s">
        <v>293</v>
      </c>
      <c r="C119" s="54"/>
      <c r="D119" s="72" t="s">
        <v>323</v>
      </c>
      <c r="E119" s="53">
        <v>15991</v>
      </c>
      <c r="F119" s="53">
        <v>0</v>
      </c>
      <c r="G119" s="50">
        <f t="shared" si="3"/>
        <v>15991</v>
      </c>
      <c r="H119" s="53">
        <v>0</v>
      </c>
      <c r="I119" s="50">
        <f t="shared" si="4"/>
        <v>15991</v>
      </c>
      <c r="J119" s="54"/>
      <c r="K119" s="54"/>
    </row>
    <row r="120" spans="1:11" ht="24">
      <c r="A120" s="53">
        <v>32</v>
      </c>
      <c r="B120" s="53" t="s">
        <v>293</v>
      </c>
      <c r="C120" s="54"/>
      <c r="D120" s="72" t="s">
        <v>324</v>
      </c>
      <c r="E120" s="53">
        <v>15320</v>
      </c>
      <c r="F120" s="53">
        <v>0</v>
      </c>
      <c r="G120" s="50">
        <f t="shared" si="3"/>
        <v>15320</v>
      </c>
      <c r="H120" s="53">
        <v>0</v>
      </c>
      <c r="I120" s="50">
        <f t="shared" si="4"/>
        <v>15320</v>
      </c>
      <c r="J120" s="54"/>
      <c r="K120" s="54"/>
    </row>
    <row r="121" spans="1:11" ht="24">
      <c r="A121" s="53">
        <v>33</v>
      </c>
      <c r="B121" s="76" t="s">
        <v>293</v>
      </c>
      <c r="C121" s="54"/>
      <c r="D121" s="72" t="s">
        <v>325</v>
      </c>
      <c r="E121" s="53">
        <v>13201</v>
      </c>
      <c r="F121" s="53">
        <v>0</v>
      </c>
      <c r="G121" s="50">
        <f t="shared" si="3"/>
        <v>13201</v>
      </c>
      <c r="H121" s="53">
        <v>0</v>
      </c>
      <c r="I121" s="50">
        <f t="shared" si="4"/>
        <v>13201</v>
      </c>
      <c r="J121" s="54"/>
      <c r="K121" s="54"/>
    </row>
    <row r="122" spans="1:11" ht="24">
      <c r="A122" s="53">
        <v>34</v>
      </c>
      <c r="B122" s="53" t="s">
        <v>293</v>
      </c>
      <c r="C122" s="54"/>
      <c r="D122" s="72" t="s">
        <v>326</v>
      </c>
      <c r="E122" s="53">
        <v>15086</v>
      </c>
      <c r="F122" s="53">
        <v>0</v>
      </c>
      <c r="G122" s="50">
        <f t="shared" si="3"/>
        <v>15086</v>
      </c>
      <c r="H122" s="53">
        <v>0</v>
      </c>
      <c r="I122" s="50">
        <f t="shared" si="4"/>
        <v>15086</v>
      </c>
      <c r="J122" s="54"/>
      <c r="K122" s="54"/>
    </row>
    <row r="123" spans="1:11" ht="24">
      <c r="A123" s="53">
        <v>35</v>
      </c>
      <c r="B123" s="76" t="s">
        <v>293</v>
      </c>
      <c r="C123" s="54"/>
      <c r="D123" s="72" t="s">
        <v>327</v>
      </c>
      <c r="E123" s="53">
        <v>9281</v>
      </c>
      <c r="F123" s="53">
        <v>0</v>
      </c>
      <c r="G123" s="50">
        <f t="shared" si="3"/>
        <v>9281</v>
      </c>
      <c r="H123" s="53">
        <v>0</v>
      </c>
      <c r="I123" s="50">
        <f t="shared" si="4"/>
        <v>9281</v>
      </c>
      <c r="J123" s="54"/>
      <c r="K123" s="54"/>
    </row>
    <row r="124" spans="1:11" ht="24">
      <c r="A124" s="53">
        <v>36</v>
      </c>
      <c r="B124" s="53" t="s">
        <v>293</v>
      </c>
      <c r="C124" s="54"/>
      <c r="D124" s="72" t="s">
        <v>328</v>
      </c>
      <c r="E124" s="53">
        <v>11543</v>
      </c>
      <c r="F124" s="53">
        <v>0</v>
      </c>
      <c r="G124" s="50">
        <f t="shared" si="3"/>
        <v>11543</v>
      </c>
      <c r="H124" s="53">
        <v>0</v>
      </c>
      <c r="I124" s="50">
        <f t="shared" si="4"/>
        <v>11543</v>
      </c>
      <c r="J124" s="54"/>
      <c r="K124" s="54"/>
    </row>
    <row r="125" spans="1:11" ht="24">
      <c r="A125" s="53">
        <v>37</v>
      </c>
      <c r="B125" s="76" t="s">
        <v>293</v>
      </c>
      <c r="C125" s="54"/>
      <c r="D125" s="72" t="s">
        <v>329</v>
      </c>
      <c r="E125" s="53">
        <v>14423</v>
      </c>
      <c r="F125" s="53">
        <v>0</v>
      </c>
      <c r="G125" s="50">
        <f t="shared" si="3"/>
        <v>14423</v>
      </c>
      <c r="H125" s="53">
        <v>0</v>
      </c>
      <c r="I125" s="50">
        <f t="shared" si="4"/>
        <v>14423</v>
      </c>
      <c r="J125" s="54"/>
      <c r="K125" s="54"/>
    </row>
    <row r="126" spans="1:11" ht="12.75">
      <c r="A126" s="53">
        <v>38</v>
      </c>
      <c r="B126" s="53" t="s">
        <v>293</v>
      </c>
      <c r="C126" s="54"/>
      <c r="D126" s="72" t="s">
        <v>330</v>
      </c>
      <c r="E126" s="53">
        <v>14950</v>
      </c>
      <c r="F126" s="53">
        <v>0</v>
      </c>
      <c r="G126" s="50">
        <f t="shared" si="3"/>
        <v>14950</v>
      </c>
      <c r="H126" s="53">
        <v>0</v>
      </c>
      <c r="I126" s="50">
        <f t="shared" si="4"/>
        <v>14950</v>
      </c>
      <c r="J126" s="54"/>
      <c r="K126" s="54"/>
    </row>
    <row r="127" spans="1:11" ht="12.75">
      <c r="A127" s="53">
        <v>39</v>
      </c>
      <c r="B127" s="76" t="s">
        <v>293</v>
      </c>
      <c r="C127" s="54"/>
      <c r="D127" s="72" t="s">
        <v>331</v>
      </c>
      <c r="E127" s="53">
        <v>15727</v>
      </c>
      <c r="F127" s="53">
        <v>0</v>
      </c>
      <c r="G127" s="50">
        <f t="shared" si="3"/>
        <v>15727</v>
      </c>
      <c r="H127" s="53">
        <v>0</v>
      </c>
      <c r="I127" s="50">
        <f t="shared" si="4"/>
        <v>15727</v>
      </c>
      <c r="J127" s="54"/>
      <c r="K127" s="54"/>
    </row>
    <row r="128" spans="1:11" ht="24">
      <c r="A128" s="53">
        <v>40</v>
      </c>
      <c r="B128" s="53" t="s">
        <v>293</v>
      </c>
      <c r="C128" s="54"/>
      <c r="D128" s="72" t="s">
        <v>332</v>
      </c>
      <c r="E128" s="53">
        <v>15744</v>
      </c>
      <c r="F128" s="53">
        <v>0</v>
      </c>
      <c r="G128" s="50">
        <f t="shared" si="3"/>
        <v>15744</v>
      </c>
      <c r="H128" s="53">
        <v>0</v>
      </c>
      <c r="I128" s="50">
        <f t="shared" si="4"/>
        <v>15744</v>
      </c>
      <c r="J128" s="54"/>
      <c r="K128" s="54"/>
    </row>
    <row r="129" spans="1:11" ht="24">
      <c r="A129" s="53">
        <v>41</v>
      </c>
      <c r="B129" s="76" t="s">
        <v>293</v>
      </c>
      <c r="C129" s="54"/>
      <c r="D129" s="72" t="s">
        <v>333</v>
      </c>
      <c r="E129" s="53">
        <v>15326</v>
      </c>
      <c r="F129" s="53">
        <v>0</v>
      </c>
      <c r="G129" s="50">
        <f t="shared" si="3"/>
        <v>15326</v>
      </c>
      <c r="H129" s="53">
        <v>0</v>
      </c>
      <c r="I129" s="50">
        <f t="shared" si="4"/>
        <v>15326</v>
      </c>
      <c r="J129" s="54"/>
      <c r="K129" s="54"/>
    </row>
    <row r="130" spans="1:11" ht="12.75">
      <c r="A130" s="53">
        <v>42</v>
      </c>
      <c r="B130" s="53" t="s">
        <v>293</v>
      </c>
      <c r="C130" s="54"/>
      <c r="D130" s="72" t="s">
        <v>334</v>
      </c>
      <c r="E130" s="53">
        <v>15029</v>
      </c>
      <c r="F130" s="53">
        <v>0</v>
      </c>
      <c r="G130" s="50">
        <f t="shared" si="3"/>
        <v>15029</v>
      </c>
      <c r="H130" s="53">
        <v>0</v>
      </c>
      <c r="I130" s="50">
        <f t="shared" si="4"/>
        <v>15029</v>
      </c>
      <c r="J130" s="54"/>
      <c r="K130" s="54"/>
    </row>
    <row r="131" spans="1:11" ht="12.75">
      <c r="A131" s="53">
        <v>43</v>
      </c>
      <c r="B131" s="76" t="s">
        <v>293</v>
      </c>
      <c r="C131" s="54"/>
      <c r="D131" s="72" t="s">
        <v>335</v>
      </c>
      <c r="E131" s="53">
        <v>15562</v>
      </c>
      <c r="F131" s="53">
        <v>0</v>
      </c>
      <c r="G131" s="50">
        <f t="shared" si="3"/>
        <v>15562</v>
      </c>
      <c r="H131" s="53">
        <v>0</v>
      </c>
      <c r="I131" s="50">
        <f t="shared" si="4"/>
        <v>15562</v>
      </c>
      <c r="J131" s="54"/>
      <c r="K131" s="54"/>
    </row>
    <row r="132" spans="1:11" ht="24">
      <c r="A132" s="53">
        <v>44</v>
      </c>
      <c r="B132" s="53" t="s">
        <v>293</v>
      </c>
      <c r="C132" s="54"/>
      <c r="D132" s="72" t="s">
        <v>342</v>
      </c>
      <c r="E132" s="53">
        <v>15945</v>
      </c>
      <c r="F132" s="53">
        <v>0</v>
      </c>
      <c r="G132" s="50">
        <f t="shared" si="3"/>
        <v>15945</v>
      </c>
      <c r="H132" s="53">
        <v>0</v>
      </c>
      <c r="I132" s="50">
        <f t="shared" si="4"/>
        <v>15945</v>
      </c>
      <c r="J132" s="54"/>
      <c r="K132" s="54"/>
    </row>
    <row r="133" spans="1:11" ht="24">
      <c r="A133" s="53">
        <v>45</v>
      </c>
      <c r="B133" s="76" t="s">
        <v>293</v>
      </c>
      <c r="C133" s="54"/>
      <c r="D133" s="72" t="s">
        <v>341</v>
      </c>
      <c r="E133" s="53">
        <v>15954</v>
      </c>
      <c r="F133" s="53">
        <v>0</v>
      </c>
      <c r="G133" s="50">
        <f t="shared" si="3"/>
        <v>15954</v>
      </c>
      <c r="H133" s="53">
        <v>0</v>
      </c>
      <c r="I133" s="50">
        <f t="shared" si="4"/>
        <v>15954</v>
      </c>
      <c r="J133" s="54"/>
      <c r="K133" s="54"/>
    </row>
    <row r="134" spans="1:11" ht="24">
      <c r="A134" s="53">
        <v>46</v>
      </c>
      <c r="B134" s="53" t="s">
        <v>293</v>
      </c>
      <c r="C134" s="54"/>
      <c r="D134" s="72" t="s">
        <v>336</v>
      </c>
      <c r="E134" s="53">
        <v>15953</v>
      </c>
      <c r="F134" s="53">
        <v>0</v>
      </c>
      <c r="G134" s="50">
        <f t="shared" si="3"/>
        <v>15953</v>
      </c>
      <c r="H134" s="53">
        <v>0</v>
      </c>
      <c r="I134" s="50">
        <f t="shared" si="4"/>
        <v>15953</v>
      </c>
      <c r="J134" s="54"/>
      <c r="K134" s="54"/>
    </row>
    <row r="135" spans="1:11" ht="24">
      <c r="A135" s="53">
        <v>47</v>
      </c>
      <c r="B135" s="76" t="s">
        <v>293</v>
      </c>
      <c r="C135" s="54"/>
      <c r="D135" s="72" t="s">
        <v>337</v>
      </c>
      <c r="E135" s="53">
        <v>15963</v>
      </c>
      <c r="F135" s="53">
        <v>0</v>
      </c>
      <c r="G135" s="50">
        <f t="shared" si="3"/>
        <v>15963</v>
      </c>
      <c r="H135" s="53">
        <v>0</v>
      </c>
      <c r="I135" s="50">
        <f t="shared" si="4"/>
        <v>15963</v>
      </c>
      <c r="J135" s="54"/>
      <c r="K135" s="54"/>
    </row>
    <row r="136" spans="1:11" ht="24">
      <c r="A136" s="53">
        <v>48</v>
      </c>
      <c r="B136" s="53" t="s">
        <v>293</v>
      </c>
      <c r="C136" s="54"/>
      <c r="D136" s="72" t="s">
        <v>338</v>
      </c>
      <c r="E136" s="53">
        <v>15968</v>
      </c>
      <c r="F136" s="53">
        <v>0</v>
      </c>
      <c r="G136" s="50">
        <f t="shared" si="3"/>
        <v>15968</v>
      </c>
      <c r="H136" s="53">
        <v>0</v>
      </c>
      <c r="I136" s="50">
        <f t="shared" si="4"/>
        <v>15968</v>
      </c>
      <c r="J136" s="54"/>
      <c r="K136" s="54"/>
    </row>
    <row r="137" spans="1:11" ht="24">
      <c r="A137" s="53">
        <v>49</v>
      </c>
      <c r="B137" s="76" t="s">
        <v>293</v>
      </c>
      <c r="C137" s="54"/>
      <c r="D137" s="72" t="s">
        <v>339</v>
      </c>
      <c r="E137" s="53">
        <v>5899</v>
      </c>
      <c r="F137" s="53">
        <v>0</v>
      </c>
      <c r="G137" s="50">
        <f t="shared" si="3"/>
        <v>5899</v>
      </c>
      <c r="H137" s="53">
        <v>0</v>
      </c>
      <c r="I137" s="50">
        <f t="shared" si="4"/>
        <v>5899</v>
      </c>
      <c r="J137" s="54"/>
      <c r="K137" s="54"/>
    </row>
    <row r="138" spans="1:11" ht="24">
      <c r="A138" s="53">
        <v>50</v>
      </c>
      <c r="B138" s="53" t="s">
        <v>293</v>
      </c>
      <c r="C138" s="54"/>
      <c r="D138" s="72" t="s">
        <v>340</v>
      </c>
      <c r="E138" s="53">
        <v>9120</v>
      </c>
      <c r="F138" s="53">
        <v>0</v>
      </c>
      <c r="G138" s="50">
        <f t="shared" si="3"/>
        <v>9120</v>
      </c>
      <c r="H138" s="53">
        <v>0</v>
      </c>
      <c r="I138" s="50">
        <f t="shared" si="4"/>
        <v>9120</v>
      </c>
      <c r="J138" s="54"/>
      <c r="K138" s="54"/>
    </row>
    <row r="139" spans="1:11" ht="12.75">
      <c r="A139" s="53">
        <v>51</v>
      </c>
      <c r="B139" s="53" t="s">
        <v>232</v>
      </c>
      <c r="C139" s="51"/>
      <c r="D139" s="55" t="s">
        <v>260</v>
      </c>
      <c r="E139" s="53">
        <v>1000</v>
      </c>
      <c r="F139" s="53">
        <v>0</v>
      </c>
      <c r="G139" s="50">
        <f t="shared" si="3"/>
        <v>1000</v>
      </c>
      <c r="H139" s="66">
        <v>0</v>
      </c>
      <c r="I139" s="50">
        <f t="shared" si="4"/>
        <v>1000</v>
      </c>
      <c r="J139" s="54"/>
      <c r="K139" s="54"/>
    </row>
    <row r="140" spans="1:11" ht="12.75">
      <c r="A140" s="53">
        <v>52</v>
      </c>
      <c r="B140" s="53" t="s">
        <v>284</v>
      </c>
      <c r="C140" s="51"/>
      <c r="D140" s="65" t="s">
        <v>285</v>
      </c>
      <c r="E140" s="66">
        <v>15555</v>
      </c>
      <c r="F140" s="66">
        <v>0</v>
      </c>
      <c r="G140" s="50">
        <f t="shared" si="3"/>
        <v>15555</v>
      </c>
      <c r="H140" s="66">
        <v>0</v>
      </c>
      <c r="I140" s="50">
        <f t="shared" si="4"/>
        <v>15555</v>
      </c>
      <c r="J140" s="54"/>
      <c r="K140" s="54"/>
    </row>
    <row r="141" spans="1:11" ht="12.75">
      <c r="A141" s="53">
        <v>53</v>
      </c>
      <c r="B141" s="53" t="s">
        <v>284</v>
      </c>
      <c r="C141" s="51"/>
      <c r="D141" s="65" t="s">
        <v>286</v>
      </c>
      <c r="E141" s="66">
        <v>15133</v>
      </c>
      <c r="F141" s="66">
        <v>0</v>
      </c>
      <c r="G141" s="50">
        <f t="shared" si="3"/>
        <v>15133</v>
      </c>
      <c r="H141" s="66">
        <v>0</v>
      </c>
      <c r="I141" s="50">
        <f t="shared" si="4"/>
        <v>15133</v>
      </c>
      <c r="J141" s="54"/>
      <c r="K141" s="54"/>
    </row>
    <row r="142" spans="1:11" ht="12.75">
      <c r="A142" s="53">
        <v>54</v>
      </c>
      <c r="B142" s="53" t="s">
        <v>284</v>
      </c>
      <c r="C142" s="51"/>
      <c r="D142" s="65" t="s">
        <v>287</v>
      </c>
      <c r="E142" s="66">
        <v>13040</v>
      </c>
      <c r="F142" s="66">
        <v>0</v>
      </c>
      <c r="G142" s="50">
        <f t="shared" si="3"/>
        <v>13040</v>
      </c>
      <c r="H142" s="66">
        <v>0</v>
      </c>
      <c r="I142" s="50">
        <f t="shared" si="4"/>
        <v>13040</v>
      </c>
      <c r="J142" s="54"/>
      <c r="K142" s="54"/>
    </row>
    <row r="143" spans="1:11" ht="12.75">
      <c r="A143" s="53">
        <v>55</v>
      </c>
      <c r="B143" s="53" t="s">
        <v>284</v>
      </c>
      <c r="C143" s="51"/>
      <c r="D143" s="65" t="s">
        <v>288</v>
      </c>
      <c r="E143" s="66">
        <v>15953</v>
      </c>
      <c r="F143" s="66">
        <v>0</v>
      </c>
      <c r="G143" s="50">
        <f t="shared" si="3"/>
        <v>15953</v>
      </c>
      <c r="H143" s="66">
        <v>0</v>
      </c>
      <c r="I143" s="50">
        <f t="shared" si="4"/>
        <v>15953</v>
      </c>
      <c r="J143" s="54"/>
      <c r="K143" s="54"/>
    </row>
    <row r="144" spans="1:11" ht="12.75">
      <c r="A144" s="53">
        <v>56</v>
      </c>
      <c r="B144" s="53" t="s">
        <v>284</v>
      </c>
      <c r="C144" s="51"/>
      <c r="D144" s="65" t="s">
        <v>289</v>
      </c>
      <c r="E144" s="66">
        <v>15248</v>
      </c>
      <c r="F144" s="66">
        <v>0</v>
      </c>
      <c r="G144" s="50">
        <f t="shared" si="3"/>
        <v>15248</v>
      </c>
      <c r="H144" s="66">
        <v>0</v>
      </c>
      <c r="I144" s="50">
        <f t="shared" si="4"/>
        <v>15248</v>
      </c>
      <c r="J144" s="54"/>
      <c r="K144" s="54"/>
    </row>
    <row r="145" spans="1:11" ht="12.75">
      <c r="A145" s="53">
        <v>57</v>
      </c>
      <c r="B145" s="53" t="s">
        <v>284</v>
      </c>
      <c r="C145" s="51"/>
      <c r="D145" s="65" t="s">
        <v>290</v>
      </c>
      <c r="E145" s="66">
        <v>15840</v>
      </c>
      <c r="F145" s="66">
        <v>0</v>
      </c>
      <c r="G145" s="50">
        <f t="shared" si="3"/>
        <v>15840</v>
      </c>
      <c r="H145" s="66">
        <v>0</v>
      </c>
      <c r="I145" s="50">
        <f t="shared" si="4"/>
        <v>15840</v>
      </c>
      <c r="J145" s="54"/>
      <c r="K145" s="54"/>
    </row>
    <row r="146" spans="1:11" ht="12.75">
      <c r="A146" s="53">
        <v>58</v>
      </c>
      <c r="B146" s="53" t="s">
        <v>284</v>
      </c>
      <c r="C146" s="51"/>
      <c r="D146" s="65" t="s">
        <v>291</v>
      </c>
      <c r="E146" s="66">
        <v>3972</v>
      </c>
      <c r="F146" s="66">
        <v>0</v>
      </c>
      <c r="G146" s="50">
        <f t="shared" si="3"/>
        <v>3972</v>
      </c>
      <c r="H146" s="66">
        <v>0</v>
      </c>
      <c r="I146" s="50">
        <f t="shared" si="4"/>
        <v>3972</v>
      </c>
      <c r="J146" s="54"/>
      <c r="K146" s="54"/>
    </row>
    <row r="147" spans="1:11" ht="12.75">
      <c r="A147" s="53"/>
      <c r="B147" s="53"/>
      <c r="C147" s="54"/>
      <c r="D147" s="58" t="s">
        <v>6</v>
      </c>
      <c r="E147" s="52">
        <f>SUM(E89:E146)</f>
        <v>819901</v>
      </c>
      <c r="F147" s="52">
        <f>SUM(F89:F138)</f>
        <v>0</v>
      </c>
      <c r="G147" s="57">
        <f>SUM(E147+F147)</f>
        <v>819901</v>
      </c>
      <c r="H147" s="52">
        <f>SUM(H89:H118)</f>
        <v>0</v>
      </c>
      <c r="I147" s="57">
        <f>SUM(G147-H147)</f>
        <v>819901</v>
      </c>
      <c r="J147" s="54"/>
      <c r="K147" s="54"/>
    </row>
    <row r="148" spans="1:11" ht="12.75">
      <c r="A148" s="53"/>
      <c r="B148" s="53"/>
      <c r="C148" s="54"/>
      <c r="D148" s="58" t="s">
        <v>269</v>
      </c>
      <c r="E148" s="54"/>
      <c r="F148" s="54"/>
      <c r="G148" s="54"/>
      <c r="H148" s="54" t="s">
        <v>202</v>
      </c>
      <c r="I148" s="54"/>
      <c r="J148" s="54"/>
      <c r="K148" s="54"/>
    </row>
    <row r="149" spans="1:11" ht="24">
      <c r="A149" s="53">
        <v>59</v>
      </c>
      <c r="B149" s="53" t="s">
        <v>232</v>
      </c>
      <c r="C149" s="54" t="s">
        <v>343</v>
      </c>
      <c r="D149" s="74" t="s">
        <v>270</v>
      </c>
      <c r="E149" s="53">
        <v>402000</v>
      </c>
      <c r="F149" s="53">
        <v>0</v>
      </c>
      <c r="G149" s="62">
        <f>SUM(E149+F149)</f>
        <v>402000</v>
      </c>
      <c r="H149" s="53">
        <v>0</v>
      </c>
      <c r="I149" s="62">
        <f>SUM(G149-H149)</f>
        <v>402000</v>
      </c>
      <c r="J149" s="54"/>
      <c r="K149" s="54"/>
    </row>
    <row r="150" spans="1:11" ht="24">
      <c r="A150" s="53">
        <v>60</v>
      </c>
      <c r="B150" s="53" t="s">
        <v>232</v>
      </c>
      <c r="C150" s="54"/>
      <c r="D150" s="74" t="s">
        <v>271</v>
      </c>
      <c r="E150" s="53">
        <v>73890</v>
      </c>
      <c r="F150" s="53">
        <v>0</v>
      </c>
      <c r="G150" s="62">
        <f>SUM(E150+F150)</f>
        <v>73890</v>
      </c>
      <c r="H150" s="53">
        <v>0</v>
      </c>
      <c r="I150" s="62">
        <f>SUM(G150-H150)</f>
        <v>73890</v>
      </c>
      <c r="J150" s="54"/>
      <c r="K150" s="54"/>
    </row>
    <row r="151" spans="1:11" ht="12.75">
      <c r="A151" s="53">
        <v>61</v>
      </c>
      <c r="B151" s="53" t="s">
        <v>232</v>
      </c>
      <c r="C151" s="54"/>
      <c r="D151" s="54" t="s">
        <v>272</v>
      </c>
      <c r="E151" s="53">
        <v>5316</v>
      </c>
      <c r="F151" s="53">
        <v>0</v>
      </c>
      <c r="G151" s="62">
        <f>SUM(E151+F151)</f>
        <v>5316</v>
      </c>
      <c r="H151" s="53">
        <v>0</v>
      </c>
      <c r="I151" s="62">
        <f>SUM(G151-H151)</f>
        <v>5316</v>
      </c>
      <c r="J151" s="54"/>
      <c r="K151" s="54"/>
    </row>
    <row r="152" spans="1:11" ht="12.75">
      <c r="A152" s="53"/>
      <c r="B152" s="53"/>
      <c r="C152" s="54"/>
      <c r="D152" s="73" t="s">
        <v>6</v>
      </c>
      <c r="E152" s="52">
        <f>SUM(E149:E151)</f>
        <v>481206</v>
      </c>
      <c r="F152" s="52">
        <f>SUM(F149:F151)</f>
        <v>0</v>
      </c>
      <c r="G152" s="52">
        <f>SUM(G149:G151)</f>
        <v>481206</v>
      </c>
      <c r="H152" s="52">
        <f>SUM(H149:H151)</f>
        <v>0</v>
      </c>
      <c r="I152" s="52">
        <f>SUM(I149:I151)</f>
        <v>481206</v>
      </c>
      <c r="J152" s="54"/>
      <c r="K152" s="54"/>
    </row>
    <row r="153" spans="1:11" ht="12.75">
      <c r="A153" s="53"/>
      <c r="B153" s="77"/>
      <c r="C153" s="54"/>
      <c r="D153" s="54"/>
      <c r="E153" s="53"/>
      <c r="F153" s="53"/>
      <c r="G153" s="53"/>
      <c r="H153" s="53"/>
      <c r="I153" s="53"/>
      <c r="J153" s="54"/>
      <c r="K153" s="54"/>
    </row>
    <row r="154" spans="1:11" ht="12.75">
      <c r="A154" s="54"/>
      <c r="B154" s="54"/>
      <c r="C154" s="54"/>
      <c r="D154" s="54"/>
      <c r="E154" s="73" t="s">
        <v>273</v>
      </c>
      <c r="F154" s="54"/>
      <c r="G154" s="54"/>
      <c r="H154" s="54"/>
      <c r="I154" s="54"/>
      <c r="J154" s="54"/>
      <c r="K154" s="54"/>
    </row>
    <row r="155" spans="1:11" ht="12.75">
      <c r="A155" s="261" t="s">
        <v>231</v>
      </c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</row>
    <row r="156" spans="1:11" ht="12.75">
      <c r="A156" s="54"/>
      <c r="B156" s="54"/>
      <c r="C156" s="54"/>
      <c r="D156" s="54"/>
      <c r="E156" s="73" t="s">
        <v>277</v>
      </c>
      <c r="F156" s="54"/>
      <c r="G156" s="54"/>
      <c r="H156" s="54"/>
      <c r="I156" s="54"/>
      <c r="J156" s="54"/>
      <c r="K156" s="54"/>
    </row>
    <row r="157" spans="1:11" ht="12.75">
      <c r="A157" s="53">
        <v>62</v>
      </c>
      <c r="B157" s="53" t="s">
        <v>344</v>
      </c>
      <c r="C157" s="54"/>
      <c r="D157" s="54" t="s">
        <v>274</v>
      </c>
      <c r="E157" s="53">
        <v>0</v>
      </c>
      <c r="F157" s="53">
        <v>37286</v>
      </c>
      <c r="G157" s="62">
        <f>SUM(E157+F157)</f>
        <v>37286</v>
      </c>
      <c r="H157" s="53">
        <v>37286</v>
      </c>
      <c r="I157" s="62">
        <f>SUM(G157-H157)</f>
        <v>0</v>
      </c>
      <c r="J157" s="54"/>
      <c r="K157" s="54"/>
    </row>
    <row r="158" spans="1:11" ht="12.75">
      <c r="A158" s="53">
        <v>63</v>
      </c>
      <c r="B158" s="53" t="s">
        <v>344</v>
      </c>
      <c r="C158" s="54"/>
      <c r="D158" s="54" t="s">
        <v>275</v>
      </c>
      <c r="E158" s="53">
        <v>0</v>
      </c>
      <c r="F158" s="53">
        <v>0</v>
      </c>
      <c r="G158" s="62">
        <f>SUM(E158+F158)</f>
        <v>0</v>
      </c>
      <c r="H158" s="53">
        <v>0</v>
      </c>
      <c r="I158" s="62">
        <f>SUM(G158-H158)</f>
        <v>0</v>
      </c>
      <c r="J158" s="54"/>
      <c r="K158" s="54"/>
    </row>
    <row r="159" spans="1:11" ht="12.75">
      <c r="A159" s="53">
        <v>64</v>
      </c>
      <c r="B159" s="53" t="s">
        <v>344</v>
      </c>
      <c r="C159" s="54"/>
      <c r="D159" s="54" t="s">
        <v>276</v>
      </c>
      <c r="E159" s="53">
        <v>0</v>
      </c>
      <c r="F159" s="53">
        <v>0</v>
      </c>
      <c r="G159" s="62">
        <f>SUM(E159+F159)</f>
        <v>0</v>
      </c>
      <c r="H159" s="53">
        <v>0</v>
      </c>
      <c r="I159" s="62">
        <f>SUM(G159-H159)</f>
        <v>0</v>
      </c>
      <c r="J159" s="54"/>
      <c r="K159" s="54"/>
    </row>
    <row r="160" spans="1:11" ht="12.75">
      <c r="A160" s="54"/>
      <c r="B160" s="54"/>
      <c r="C160" s="54"/>
      <c r="D160" s="73" t="s">
        <v>6</v>
      </c>
      <c r="E160" s="52">
        <f>SUM(E157:E159)</f>
        <v>0</v>
      </c>
      <c r="F160" s="52">
        <f>SUM(F157:F159)</f>
        <v>37286</v>
      </c>
      <c r="G160" s="52">
        <f>SUM(G157:G159)</f>
        <v>37286</v>
      </c>
      <c r="H160" s="52">
        <f>SUM(H157:H159)</f>
        <v>37286</v>
      </c>
      <c r="I160" s="52">
        <f>SUM(I157:I159)</f>
        <v>0</v>
      </c>
      <c r="J160" s="54"/>
      <c r="K160" s="54"/>
    </row>
    <row r="161" spans="1:11" ht="12.75">
      <c r="A161" s="54"/>
      <c r="B161" s="54"/>
      <c r="C161" s="54"/>
      <c r="D161" s="58" t="s">
        <v>79</v>
      </c>
      <c r="E161" s="52">
        <f>SUM(E160+E152+E147)</f>
        <v>1301107</v>
      </c>
      <c r="F161" s="52">
        <f>SUM(F160+F152+F147)</f>
        <v>37286</v>
      </c>
      <c r="G161" s="52">
        <f>SUM(G160+G152+G147)</f>
        <v>1338393</v>
      </c>
      <c r="H161" s="52">
        <f>SUM(H160+H152+H147)</f>
        <v>37286</v>
      </c>
      <c r="I161" s="52">
        <f>SUM(I160+I152+I147)</f>
        <v>1301107</v>
      </c>
      <c r="J161" s="54"/>
      <c r="K161" s="54"/>
    </row>
    <row r="176" spans="1:11" ht="15.75">
      <c r="A176" s="228" t="s">
        <v>248</v>
      </c>
      <c r="B176" s="228"/>
      <c r="C176" s="228"/>
      <c r="D176" s="228"/>
      <c r="E176" s="228"/>
      <c r="F176" s="228"/>
      <c r="G176" s="228"/>
      <c r="H176" s="228"/>
      <c r="I176" s="228"/>
      <c r="J176" s="228"/>
      <c r="K176" s="30"/>
    </row>
    <row r="177" spans="1:11" ht="15.75">
      <c r="A177" s="228" t="s">
        <v>249</v>
      </c>
      <c r="B177" s="228"/>
      <c r="C177" s="228"/>
      <c r="D177" s="228"/>
      <c r="E177" s="228"/>
      <c r="F177" s="228"/>
      <c r="G177" s="228"/>
      <c r="H177" s="228"/>
      <c r="I177" s="228"/>
      <c r="J177" s="228"/>
      <c r="K177" s="30"/>
    </row>
    <row r="178" spans="1:11" ht="15.75">
      <c r="A178" s="259">
        <v>39569</v>
      </c>
      <c r="B178" s="260"/>
      <c r="C178" s="68"/>
      <c r="D178" s="68"/>
      <c r="E178" s="68"/>
      <c r="F178" s="68"/>
      <c r="G178" s="68"/>
      <c r="H178" s="68"/>
      <c r="I178" s="68"/>
      <c r="J178" s="68"/>
      <c r="K178" s="30"/>
    </row>
    <row r="179" spans="1:11" ht="60">
      <c r="A179" s="50" t="s">
        <v>257</v>
      </c>
      <c r="B179" s="50" t="s">
        <v>250</v>
      </c>
      <c r="C179" s="50" t="s">
        <v>251</v>
      </c>
      <c r="D179" s="50" t="s">
        <v>252</v>
      </c>
      <c r="E179" s="50" t="s">
        <v>238</v>
      </c>
      <c r="F179" s="50" t="s">
        <v>253</v>
      </c>
      <c r="G179" s="50" t="s">
        <v>254</v>
      </c>
      <c r="H179" s="50" t="s">
        <v>240</v>
      </c>
      <c r="I179" s="50" t="s">
        <v>255</v>
      </c>
      <c r="J179" s="50" t="s">
        <v>256</v>
      </c>
      <c r="K179" s="50" t="s">
        <v>93</v>
      </c>
    </row>
    <row r="180" spans="1:11" ht="12.75">
      <c r="A180" s="50">
        <v>1</v>
      </c>
      <c r="B180" s="50">
        <v>2</v>
      </c>
      <c r="C180" s="50">
        <v>3</v>
      </c>
      <c r="D180" s="50">
        <v>4</v>
      </c>
      <c r="E180" s="50">
        <v>5</v>
      </c>
      <c r="F180" s="50">
        <v>6</v>
      </c>
      <c r="G180" s="50">
        <v>7</v>
      </c>
      <c r="H180" s="50">
        <v>8</v>
      </c>
      <c r="I180" s="50">
        <v>9</v>
      </c>
      <c r="J180" s="50">
        <v>10</v>
      </c>
      <c r="K180" s="50">
        <v>11</v>
      </c>
    </row>
    <row r="181" spans="1:11" ht="12.75">
      <c r="A181" s="50">
        <v>0</v>
      </c>
      <c r="B181" s="50">
        <v>0</v>
      </c>
      <c r="C181" s="50">
        <v>0</v>
      </c>
      <c r="D181" s="50">
        <v>0</v>
      </c>
      <c r="E181" s="50">
        <v>0</v>
      </c>
      <c r="F181" s="50">
        <v>0</v>
      </c>
      <c r="G181" s="50">
        <f>SUM(E181+F181)</f>
        <v>0</v>
      </c>
      <c r="H181" s="50">
        <v>0</v>
      </c>
      <c r="I181" s="50">
        <f>SUM(G181-H181)</f>
        <v>0</v>
      </c>
      <c r="J181" s="50">
        <v>0</v>
      </c>
      <c r="K181" s="51">
        <v>0</v>
      </c>
    </row>
    <row r="182" spans="1:11" ht="12.75">
      <c r="A182" s="51"/>
      <c r="B182" s="51"/>
      <c r="C182" s="51"/>
      <c r="D182" s="51"/>
      <c r="E182" s="52" t="s">
        <v>258</v>
      </c>
      <c r="F182" s="51"/>
      <c r="G182" s="51"/>
      <c r="H182" s="51"/>
      <c r="I182" s="51"/>
      <c r="J182" s="51"/>
      <c r="K182" s="51"/>
    </row>
    <row r="183" spans="1:11" ht="12.75">
      <c r="A183" s="237" t="s">
        <v>231</v>
      </c>
      <c r="B183" s="238"/>
      <c r="C183" s="238"/>
      <c r="D183" s="238"/>
      <c r="E183" s="238"/>
      <c r="F183" s="238"/>
      <c r="G183" s="238"/>
      <c r="H183" s="238"/>
      <c r="I183" s="238"/>
      <c r="J183" s="238"/>
      <c r="K183" s="239"/>
    </row>
    <row r="184" spans="1:11" ht="12.75">
      <c r="A184" s="51"/>
      <c r="B184" s="51"/>
      <c r="C184" s="51"/>
      <c r="D184" s="51"/>
      <c r="E184" s="52" t="s">
        <v>259</v>
      </c>
      <c r="F184" s="51"/>
      <c r="G184" s="51"/>
      <c r="H184" s="51"/>
      <c r="I184" s="51"/>
      <c r="J184" s="51"/>
      <c r="K184" s="51"/>
    </row>
    <row r="185" spans="1:11" ht="12.75">
      <c r="A185" s="50">
        <v>1</v>
      </c>
      <c r="B185" s="81" t="s">
        <v>293</v>
      </c>
      <c r="C185" s="50"/>
      <c r="D185" s="72" t="s">
        <v>294</v>
      </c>
      <c r="E185" s="50">
        <v>15936</v>
      </c>
      <c r="F185" s="50">
        <v>0</v>
      </c>
      <c r="G185" s="50">
        <f>SUM(E185+F185)</f>
        <v>15936</v>
      </c>
      <c r="H185" s="50">
        <v>15936</v>
      </c>
      <c r="I185" s="50">
        <f>SUM(G185-H185)</f>
        <v>0</v>
      </c>
      <c r="J185" s="50"/>
      <c r="K185" s="50"/>
    </row>
    <row r="186" spans="1:11" ht="12.75">
      <c r="A186" s="50">
        <v>2</v>
      </c>
      <c r="B186" s="50" t="s">
        <v>293</v>
      </c>
      <c r="C186" s="50"/>
      <c r="D186" s="72" t="s">
        <v>295</v>
      </c>
      <c r="E186" s="50">
        <v>15907</v>
      </c>
      <c r="F186" s="50">
        <v>0</v>
      </c>
      <c r="G186" s="50">
        <f aca="true" t="shared" si="5" ref="G186:G249">SUM(E186+F186)</f>
        <v>15907</v>
      </c>
      <c r="H186" s="50">
        <v>15907</v>
      </c>
      <c r="I186" s="50">
        <f aca="true" t="shared" si="6" ref="I186:I249">SUM(G186-H186)</f>
        <v>0</v>
      </c>
      <c r="J186" s="50"/>
      <c r="K186" s="50"/>
    </row>
    <row r="187" spans="1:11" ht="12.75">
      <c r="A187" s="50">
        <v>3</v>
      </c>
      <c r="B187" s="81" t="s">
        <v>293</v>
      </c>
      <c r="C187" s="50"/>
      <c r="D187" s="72" t="s">
        <v>296</v>
      </c>
      <c r="E187" s="50">
        <v>15958</v>
      </c>
      <c r="F187" s="50">
        <v>0</v>
      </c>
      <c r="G187" s="50">
        <f t="shared" si="5"/>
        <v>15958</v>
      </c>
      <c r="H187" s="50">
        <v>15958</v>
      </c>
      <c r="I187" s="50">
        <f t="shared" si="6"/>
        <v>0</v>
      </c>
      <c r="J187" s="50"/>
      <c r="K187" s="50"/>
    </row>
    <row r="188" spans="1:11" ht="12.75">
      <c r="A188" s="50">
        <v>4</v>
      </c>
      <c r="B188" s="50" t="s">
        <v>293</v>
      </c>
      <c r="C188" s="50"/>
      <c r="D188" s="72" t="s">
        <v>297</v>
      </c>
      <c r="E188" s="50">
        <v>15926</v>
      </c>
      <c r="F188" s="50">
        <v>0</v>
      </c>
      <c r="G188" s="50">
        <f t="shared" si="5"/>
        <v>15926</v>
      </c>
      <c r="H188" s="50">
        <v>15926</v>
      </c>
      <c r="I188" s="50">
        <f t="shared" si="6"/>
        <v>0</v>
      </c>
      <c r="J188" s="50"/>
      <c r="K188" s="50"/>
    </row>
    <row r="189" spans="1:11" ht="12.75">
      <c r="A189" s="50">
        <v>5</v>
      </c>
      <c r="B189" s="81" t="s">
        <v>293</v>
      </c>
      <c r="C189" s="50"/>
      <c r="D189" s="72" t="s">
        <v>298</v>
      </c>
      <c r="E189" s="50">
        <v>15934</v>
      </c>
      <c r="F189" s="50">
        <v>0</v>
      </c>
      <c r="G189" s="50">
        <f t="shared" si="5"/>
        <v>15934</v>
      </c>
      <c r="H189" s="50">
        <v>15934</v>
      </c>
      <c r="I189" s="50">
        <f t="shared" si="6"/>
        <v>0</v>
      </c>
      <c r="J189" s="50"/>
      <c r="K189" s="50"/>
    </row>
    <row r="190" spans="1:11" ht="12.75">
      <c r="A190" s="50">
        <v>6</v>
      </c>
      <c r="B190" s="50" t="s">
        <v>293</v>
      </c>
      <c r="C190" s="50"/>
      <c r="D190" s="72" t="s">
        <v>299</v>
      </c>
      <c r="E190" s="50">
        <v>15967</v>
      </c>
      <c r="F190" s="50">
        <v>0</v>
      </c>
      <c r="G190" s="50">
        <f t="shared" si="5"/>
        <v>15967</v>
      </c>
      <c r="H190" s="50">
        <v>15967</v>
      </c>
      <c r="I190" s="50">
        <f t="shared" si="6"/>
        <v>0</v>
      </c>
      <c r="J190" s="50"/>
      <c r="K190" s="50"/>
    </row>
    <row r="191" spans="1:11" ht="12.75">
      <c r="A191" s="50">
        <v>7</v>
      </c>
      <c r="B191" s="81" t="s">
        <v>293</v>
      </c>
      <c r="C191" s="50"/>
      <c r="D191" s="72" t="s">
        <v>300</v>
      </c>
      <c r="E191" s="50">
        <v>15956</v>
      </c>
      <c r="F191" s="50">
        <v>0</v>
      </c>
      <c r="G191" s="50">
        <f t="shared" si="5"/>
        <v>15956</v>
      </c>
      <c r="H191" s="50">
        <v>15956</v>
      </c>
      <c r="I191" s="50">
        <f t="shared" si="6"/>
        <v>0</v>
      </c>
      <c r="J191" s="50"/>
      <c r="K191" s="50"/>
    </row>
    <row r="192" spans="1:11" ht="24">
      <c r="A192" s="50">
        <v>8</v>
      </c>
      <c r="B192" s="50" t="s">
        <v>293</v>
      </c>
      <c r="C192" s="50"/>
      <c r="D192" s="72" t="s">
        <v>301</v>
      </c>
      <c r="E192" s="50">
        <v>15905</v>
      </c>
      <c r="F192" s="50">
        <v>0</v>
      </c>
      <c r="G192" s="50">
        <f t="shared" si="5"/>
        <v>15905</v>
      </c>
      <c r="H192" s="50">
        <v>15905</v>
      </c>
      <c r="I192" s="50">
        <f t="shared" si="6"/>
        <v>0</v>
      </c>
      <c r="J192" s="50"/>
      <c r="K192" s="50"/>
    </row>
    <row r="193" spans="1:11" ht="24">
      <c r="A193" s="50">
        <v>9</v>
      </c>
      <c r="B193" s="81" t="s">
        <v>293</v>
      </c>
      <c r="C193" s="50"/>
      <c r="D193" s="72" t="s">
        <v>302</v>
      </c>
      <c r="E193" s="50">
        <v>12848</v>
      </c>
      <c r="F193" s="50">
        <v>0</v>
      </c>
      <c r="G193" s="50">
        <f t="shared" si="5"/>
        <v>12848</v>
      </c>
      <c r="H193" s="50">
        <v>12848</v>
      </c>
      <c r="I193" s="50">
        <f t="shared" si="6"/>
        <v>0</v>
      </c>
      <c r="J193" s="50"/>
      <c r="K193" s="50"/>
    </row>
    <row r="194" spans="1:11" ht="24">
      <c r="A194" s="50">
        <v>10</v>
      </c>
      <c r="B194" s="50" t="s">
        <v>293</v>
      </c>
      <c r="C194" s="50"/>
      <c r="D194" s="72" t="s">
        <v>303</v>
      </c>
      <c r="E194" s="50">
        <v>11846</v>
      </c>
      <c r="F194" s="50">
        <v>0</v>
      </c>
      <c r="G194" s="50">
        <f t="shared" si="5"/>
        <v>11846</v>
      </c>
      <c r="H194" s="50">
        <v>0</v>
      </c>
      <c r="I194" s="50">
        <f t="shared" si="6"/>
        <v>11846</v>
      </c>
      <c r="J194" s="50"/>
      <c r="K194" s="50"/>
    </row>
    <row r="195" spans="1:12" ht="24">
      <c r="A195" s="50">
        <v>11</v>
      </c>
      <c r="B195" s="81" t="s">
        <v>293</v>
      </c>
      <c r="C195" s="50"/>
      <c r="D195" s="72" t="s">
        <v>304</v>
      </c>
      <c r="E195" s="50">
        <v>13944</v>
      </c>
      <c r="F195" s="50">
        <v>0</v>
      </c>
      <c r="G195" s="50">
        <f t="shared" si="5"/>
        <v>13944</v>
      </c>
      <c r="H195" s="50">
        <v>0</v>
      </c>
      <c r="I195" s="50">
        <f t="shared" si="6"/>
        <v>13944</v>
      </c>
      <c r="J195" s="50"/>
      <c r="K195" s="50"/>
      <c r="L195" t="s">
        <v>202</v>
      </c>
    </row>
    <row r="196" spans="1:11" ht="24">
      <c r="A196" s="50">
        <v>12</v>
      </c>
      <c r="B196" s="50" t="s">
        <v>293</v>
      </c>
      <c r="C196" s="50"/>
      <c r="D196" s="72" t="s">
        <v>305</v>
      </c>
      <c r="E196" s="50">
        <v>15566</v>
      </c>
      <c r="F196" s="50">
        <v>0</v>
      </c>
      <c r="G196" s="50">
        <f t="shared" si="5"/>
        <v>15566</v>
      </c>
      <c r="H196" s="50">
        <v>0</v>
      </c>
      <c r="I196" s="50">
        <f t="shared" si="6"/>
        <v>15566</v>
      </c>
      <c r="J196" s="50"/>
      <c r="K196" s="50"/>
    </row>
    <row r="197" spans="1:11" ht="24">
      <c r="A197" s="50">
        <v>13</v>
      </c>
      <c r="B197" s="81" t="s">
        <v>293</v>
      </c>
      <c r="C197" s="50"/>
      <c r="D197" s="72" t="s">
        <v>306</v>
      </c>
      <c r="E197" s="50">
        <v>15024</v>
      </c>
      <c r="F197" s="50">
        <v>0</v>
      </c>
      <c r="G197" s="50">
        <f t="shared" si="5"/>
        <v>15024</v>
      </c>
      <c r="H197" s="50">
        <v>0</v>
      </c>
      <c r="I197" s="50">
        <f t="shared" si="6"/>
        <v>15024</v>
      </c>
      <c r="J197" s="50"/>
      <c r="K197" s="50"/>
    </row>
    <row r="198" spans="1:11" ht="24">
      <c r="A198" s="50">
        <v>14</v>
      </c>
      <c r="B198" s="50" t="s">
        <v>293</v>
      </c>
      <c r="C198" s="50"/>
      <c r="D198" s="72" t="s">
        <v>307</v>
      </c>
      <c r="E198" s="50">
        <v>15840</v>
      </c>
      <c r="F198" s="50">
        <v>0</v>
      </c>
      <c r="G198" s="50">
        <f t="shared" si="5"/>
        <v>15840</v>
      </c>
      <c r="H198" s="50">
        <v>0</v>
      </c>
      <c r="I198" s="50">
        <f t="shared" si="6"/>
        <v>15840</v>
      </c>
      <c r="J198" s="50"/>
      <c r="K198" s="50"/>
    </row>
    <row r="199" spans="1:11" ht="24">
      <c r="A199" s="50">
        <v>15</v>
      </c>
      <c r="B199" s="81" t="s">
        <v>293</v>
      </c>
      <c r="C199" s="50"/>
      <c r="D199" s="72" t="s">
        <v>308</v>
      </c>
      <c r="E199" s="50">
        <v>15840</v>
      </c>
      <c r="F199" s="50">
        <v>0</v>
      </c>
      <c r="G199" s="50">
        <f t="shared" si="5"/>
        <v>15840</v>
      </c>
      <c r="H199" s="50">
        <v>0</v>
      </c>
      <c r="I199" s="50">
        <f t="shared" si="6"/>
        <v>15840</v>
      </c>
      <c r="J199" s="50"/>
      <c r="K199" s="50"/>
    </row>
    <row r="200" spans="1:11" ht="24">
      <c r="A200" s="50">
        <v>16</v>
      </c>
      <c r="B200" s="50" t="s">
        <v>293</v>
      </c>
      <c r="C200" s="50"/>
      <c r="D200" s="72" t="s">
        <v>309</v>
      </c>
      <c r="E200" s="50">
        <v>15840</v>
      </c>
      <c r="F200" s="50">
        <v>0</v>
      </c>
      <c r="G200" s="50">
        <f t="shared" si="5"/>
        <v>15840</v>
      </c>
      <c r="H200" s="50">
        <v>0</v>
      </c>
      <c r="I200" s="50">
        <f t="shared" si="6"/>
        <v>15840</v>
      </c>
      <c r="J200" s="50"/>
      <c r="K200" s="50"/>
    </row>
    <row r="201" spans="1:11" ht="24">
      <c r="A201" s="50">
        <v>17</v>
      </c>
      <c r="B201" s="81" t="s">
        <v>293</v>
      </c>
      <c r="C201" s="50"/>
      <c r="D201" s="72" t="s">
        <v>310</v>
      </c>
      <c r="E201" s="50">
        <v>15825</v>
      </c>
      <c r="F201" s="50">
        <v>0</v>
      </c>
      <c r="G201" s="50">
        <f t="shared" si="5"/>
        <v>15825</v>
      </c>
      <c r="H201" s="50">
        <v>0</v>
      </c>
      <c r="I201" s="50">
        <f t="shared" si="6"/>
        <v>15825</v>
      </c>
      <c r="J201" s="50"/>
      <c r="K201" s="50"/>
    </row>
    <row r="202" spans="1:11" ht="24">
      <c r="A202" s="50">
        <v>18</v>
      </c>
      <c r="B202" s="50" t="s">
        <v>293</v>
      </c>
      <c r="C202" s="50"/>
      <c r="D202" s="72" t="s">
        <v>311</v>
      </c>
      <c r="E202" s="50">
        <v>15889</v>
      </c>
      <c r="F202" s="50">
        <v>0</v>
      </c>
      <c r="G202" s="50">
        <f t="shared" si="5"/>
        <v>15889</v>
      </c>
      <c r="H202" s="50">
        <v>0</v>
      </c>
      <c r="I202" s="50">
        <f t="shared" si="6"/>
        <v>15889</v>
      </c>
      <c r="J202" s="50"/>
      <c r="K202" s="50"/>
    </row>
    <row r="203" spans="1:11" ht="24">
      <c r="A203" s="50">
        <v>19</v>
      </c>
      <c r="B203" s="81" t="s">
        <v>293</v>
      </c>
      <c r="C203" s="50"/>
      <c r="D203" s="72" t="s">
        <v>312</v>
      </c>
      <c r="E203" s="50">
        <v>15840</v>
      </c>
      <c r="F203" s="50">
        <v>0</v>
      </c>
      <c r="G203" s="50">
        <f t="shared" si="5"/>
        <v>15840</v>
      </c>
      <c r="H203" s="50">
        <v>0</v>
      </c>
      <c r="I203" s="50">
        <f t="shared" si="6"/>
        <v>15840</v>
      </c>
      <c r="J203" s="50"/>
      <c r="K203" s="50"/>
    </row>
    <row r="204" spans="1:11" ht="12.75">
      <c r="A204" s="50">
        <v>20</v>
      </c>
      <c r="B204" s="50" t="s">
        <v>293</v>
      </c>
      <c r="C204" s="50"/>
      <c r="D204" s="72" t="s">
        <v>262</v>
      </c>
      <c r="E204" s="50">
        <v>15769</v>
      </c>
      <c r="F204" s="50">
        <v>0</v>
      </c>
      <c r="G204" s="50">
        <f t="shared" si="5"/>
        <v>15769</v>
      </c>
      <c r="H204" s="50">
        <v>0</v>
      </c>
      <c r="I204" s="50">
        <f t="shared" si="6"/>
        <v>15769</v>
      </c>
      <c r="J204" s="50"/>
      <c r="K204" s="50"/>
    </row>
    <row r="205" spans="1:11" ht="12.75">
      <c r="A205" s="50">
        <v>21</v>
      </c>
      <c r="B205" s="81" t="s">
        <v>293</v>
      </c>
      <c r="C205" s="50"/>
      <c r="D205" s="72" t="s">
        <v>313</v>
      </c>
      <c r="E205" s="50">
        <v>15146</v>
      </c>
      <c r="F205" s="50">
        <v>0</v>
      </c>
      <c r="G205" s="50">
        <f t="shared" si="5"/>
        <v>15146</v>
      </c>
      <c r="H205" s="50">
        <v>15146</v>
      </c>
      <c r="I205" s="50">
        <f t="shared" si="6"/>
        <v>0</v>
      </c>
      <c r="J205" s="50"/>
      <c r="K205" s="50"/>
    </row>
    <row r="206" spans="1:11" ht="12.75">
      <c r="A206" s="50">
        <v>22</v>
      </c>
      <c r="B206" s="50" t="s">
        <v>293</v>
      </c>
      <c r="C206" s="50"/>
      <c r="D206" s="72" t="s">
        <v>314</v>
      </c>
      <c r="E206" s="50">
        <v>15195</v>
      </c>
      <c r="F206" s="50">
        <v>0</v>
      </c>
      <c r="G206" s="50">
        <f t="shared" si="5"/>
        <v>15195</v>
      </c>
      <c r="H206" s="50">
        <v>15195</v>
      </c>
      <c r="I206" s="50">
        <f t="shared" si="6"/>
        <v>0</v>
      </c>
      <c r="J206" s="50"/>
      <c r="K206" s="50"/>
    </row>
    <row r="207" spans="1:11" ht="24">
      <c r="A207" s="50">
        <v>23</v>
      </c>
      <c r="B207" s="81" t="s">
        <v>293</v>
      </c>
      <c r="C207" s="50"/>
      <c r="D207" s="72" t="s">
        <v>315</v>
      </c>
      <c r="E207" s="50">
        <v>15127</v>
      </c>
      <c r="F207" s="50">
        <v>0</v>
      </c>
      <c r="G207" s="50">
        <f t="shared" si="5"/>
        <v>15127</v>
      </c>
      <c r="H207" s="50">
        <v>0</v>
      </c>
      <c r="I207" s="50">
        <f t="shared" si="6"/>
        <v>15127</v>
      </c>
      <c r="J207" s="50"/>
      <c r="K207" s="50"/>
    </row>
    <row r="208" spans="1:11" ht="24">
      <c r="A208" s="50">
        <v>24</v>
      </c>
      <c r="B208" s="50" t="s">
        <v>293</v>
      </c>
      <c r="C208" s="50"/>
      <c r="D208" s="72" t="s">
        <v>316</v>
      </c>
      <c r="E208" s="50">
        <v>15178</v>
      </c>
      <c r="F208" s="50">
        <v>0</v>
      </c>
      <c r="G208" s="50">
        <f t="shared" si="5"/>
        <v>15178</v>
      </c>
      <c r="H208" s="50">
        <v>0</v>
      </c>
      <c r="I208" s="50">
        <f t="shared" si="6"/>
        <v>15178</v>
      </c>
      <c r="J208" s="50"/>
      <c r="K208" s="50"/>
    </row>
    <row r="209" spans="1:11" ht="12.75">
      <c r="A209" s="50">
        <v>25</v>
      </c>
      <c r="B209" s="81" t="s">
        <v>293</v>
      </c>
      <c r="C209" s="50"/>
      <c r="D209" s="72" t="s">
        <v>317</v>
      </c>
      <c r="E209" s="50">
        <v>15861</v>
      </c>
      <c r="F209" s="50">
        <v>0</v>
      </c>
      <c r="G209" s="50">
        <f t="shared" si="5"/>
        <v>15861</v>
      </c>
      <c r="H209" s="50">
        <v>0</v>
      </c>
      <c r="I209" s="50">
        <f t="shared" si="6"/>
        <v>15861</v>
      </c>
      <c r="J209" s="50"/>
      <c r="K209" s="50"/>
    </row>
    <row r="210" spans="1:11" ht="12.75">
      <c r="A210" s="50">
        <v>26</v>
      </c>
      <c r="B210" s="50" t="s">
        <v>293</v>
      </c>
      <c r="C210" s="50"/>
      <c r="D210" s="72" t="s">
        <v>318</v>
      </c>
      <c r="E210" s="50">
        <v>13529</v>
      </c>
      <c r="F210" s="50">
        <v>0</v>
      </c>
      <c r="G210" s="50">
        <f t="shared" si="5"/>
        <v>13529</v>
      </c>
      <c r="H210" s="50">
        <v>0</v>
      </c>
      <c r="I210" s="50">
        <f t="shared" si="6"/>
        <v>13529</v>
      </c>
      <c r="J210" s="50"/>
      <c r="K210" s="50"/>
    </row>
    <row r="211" spans="1:11" ht="12.75">
      <c r="A211" s="50">
        <v>27</v>
      </c>
      <c r="B211" s="81" t="s">
        <v>293</v>
      </c>
      <c r="C211" s="50"/>
      <c r="D211" s="72" t="s">
        <v>319</v>
      </c>
      <c r="E211" s="50">
        <v>15120</v>
      </c>
      <c r="F211" s="50">
        <v>0</v>
      </c>
      <c r="G211" s="50">
        <f t="shared" si="5"/>
        <v>15120</v>
      </c>
      <c r="H211" s="50">
        <v>0</v>
      </c>
      <c r="I211" s="50">
        <f t="shared" si="6"/>
        <v>15120</v>
      </c>
      <c r="J211" s="50"/>
      <c r="K211" s="50"/>
    </row>
    <row r="212" spans="1:11" ht="12.75">
      <c r="A212" s="50">
        <v>28</v>
      </c>
      <c r="B212" s="50" t="s">
        <v>293</v>
      </c>
      <c r="C212" s="50"/>
      <c r="D212" s="72" t="s">
        <v>320</v>
      </c>
      <c r="E212" s="50">
        <v>13214</v>
      </c>
      <c r="F212" s="50">
        <v>0</v>
      </c>
      <c r="G212" s="50">
        <f t="shared" si="5"/>
        <v>13214</v>
      </c>
      <c r="H212" s="50">
        <v>0</v>
      </c>
      <c r="I212" s="50">
        <f t="shared" si="6"/>
        <v>13214</v>
      </c>
      <c r="J212" s="50"/>
      <c r="K212" s="50"/>
    </row>
    <row r="213" spans="1:11" ht="12.75">
      <c r="A213" s="50">
        <v>29</v>
      </c>
      <c r="B213" s="81" t="s">
        <v>293</v>
      </c>
      <c r="C213" s="50"/>
      <c r="D213" s="72" t="s">
        <v>321</v>
      </c>
      <c r="E213" s="50">
        <v>13434</v>
      </c>
      <c r="F213" s="50">
        <v>0</v>
      </c>
      <c r="G213" s="50">
        <f t="shared" si="5"/>
        <v>13434</v>
      </c>
      <c r="H213" s="50">
        <v>0</v>
      </c>
      <c r="I213" s="50">
        <f t="shared" si="6"/>
        <v>13434</v>
      </c>
      <c r="J213" s="50"/>
      <c r="K213" s="50"/>
    </row>
    <row r="214" spans="1:11" ht="12.75">
      <c r="A214" s="50">
        <v>30</v>
      </c>
      <c r="B214" s="50" t="s">
        <v>293</v>
      </c>
      <c r="C214" s="50"/>
      <c r="D214" s="72" t="s">
        <v>322</v>
      </c>
      <c r="E214" s="50">
        <v>2811</v>
      </c>
      <c r="F214" s="50">
        <v>0</v>
      </c>
      <c r="G214" s="50">
        <f t="shared" si="5"/>
        <v>2811</v>
      </c>
      <c r="H214" s="50">
        <v>0</v>
      </c>
      <c r="I214" s="50">
        <f t="shared" si="6"/>
        <v>2811</v>
      </c>
      <c r="J214" s="50"/>
      <c r="K214" s="50"/>
    </row>
    <row r="215" spans="1:11" ht="24">
      <c r="A215" s="50">
        <v>31</v>
      </c>
      <c r="B215" s="81" t="s">
        <v>293</v>
      </c>
      <c r="C215" s="50"/>
      <c r="D215" s="72" t="s">
        <v>323</v>
      </c>
      <c r="E215" s="50">
        <v>15991</v>
      </c>
      <c r="F215" s="50">
        <v>0</v>
      </c>
      <c r="G215" s="50">
        <f t="shared" si="5"/>
        <v>15991</v>
      </c>
      <c r="H215" s="50">
        <v>0</v>
      </c>
      <c r="I215" s="50">
        <f t="shared" si="6"/>
        <v>15991</v>
      </c>
      <c r="J215" s="50"/>
      <c r="K215" s="50"/>
    </row>
    <row r="216" spans="1:11" ht="24">
      <c r="A216" s="50">
        <v>32</v>
      </c>
      <c r="B216" s="50" t="s">
        <v>293</v>
      </c>
      <c r="C216" s="50"/>
      <c r="D216" s="72" t="s">
        <v>324</v>
      </c>
      <c r="E216" s="50">
        <v>15320</v>
      </c>
      <c r="F216" s="50">
        <v>0</v>
      </c>
      <c r="G216" s="50">
        <f t="shared" si="5"/>
        <v>15320</v>
      </c>
      <c r="H216" s="50">
        <v>0</v>
      </c>
      <c r="I216" s="50">
        <f t="shared" si="6"/>
        <v>15320</v>
      </c>
      <c r="J216" s="50"/>
      <c r="K216" s="50"/>
    </row>
    <row r="217" spans="1:11" ht="24">
      <c r="A217" s="50">
        <v>33</v>
      </c>
      <c r="B217" s="81" t="s">
        <v>293</v>
      </c>
      <c r="C217" s="50"/>
      <c r="D217" s="72" t="s">
        <v>325</v>
      </c>
      <c r="E217" s="50">
        <v>13201</v>
      </c>
      <c r="F217" s="50">
        <v>0</v>
      </c>
      <c r="G217" s="50">
        <f t="shared" si="5"/>
        <v>13201</v>
      </c>
      <c r="H217" s="50">
        <v>0</v>
      </c>
      <c r="I217" s="50">
        <f t="shared" si="6"/>
        <v>13201</v>
      </c>
      <c r="J217" s="50"/>
      <c r="K217" s="50"/>
    </row>
    <row r="218" spans="1:11" ht="24">
      <c r="A218" s="50">
        <v>34</v>
      </c>
      <c r="B218" s="50" t="s">
        <v>293</v>
      </c>
      <c r="C218" s="50"/>
      <c r="D218" s="72" t="s">
        <v>326</v>
      </c>
      <c r="E218" s="50">
        <v>15086</v>
      </c>
      <c r="F218" s="50">
        <v>0</v>
      </c>
      <c r="G218" s="50">
        <f t="shared" si="5"/>
        <v>15086</v>
      </c>
      <c r="H218" s="50">
        <v>0</v>
      </c>
      <c r="I218" s="50">
        <f t="shared" si="6"/>
        <v>15086</v>
      </c>
      <c r="J218" s="50"/>
      <c r="K218" s="50"/>
    </row>
    <row r="219" spans="1:11" ht="24">
      <c r="A219" s="50">
        <v>35</v>
      </c>
      <c r="B219" s="81" t="s">
        <v>293</v>
      </c>
      <c r="C219" s="50"/>
      <c r="D219" s="72" t="s">
        <v>327</v>
      </c>
      <c r="E219" s="50">
        <v>9281</v>
      </c>
      <c r="F219" s="50">
        <v>0</v>
      </c>
      <c r="G219" s="50">
        <f t="shared" si="5"/>
        <v>9281</v>
      </c>
      <c r="H219" s="50">
        <v>0</v>
      </c>
      <c r="I219" s="50">
        <f t="shared" si="6"/>
        <v>9281</v>
      </c>
      <c r="J219" s="50"/>
      <c r="K219" s="50"/>
    </row>
    <row r="220" spans="1:11" ht="24">
      <c r="A220" s="50">
        <v>36</v>
      </c>
      <c r="B220" s="50" t="s">
        <v>293</v>
      </c>
      <c r="C220" s="50"/>
      <c r="D220" s="72" t="s">
        <v>328</v>
      </c>
      <c r="E220" s="50">
        <v>11543</v>
      </c>
      <c r="F220" s="50">
        <v>0</v>
      </c>
      <c r="G220" s="50">
        <f t="shared" si="5"/>
        <v>11543</v>
      </c>
      <c r="H220" s="50">
        <v>0</v>
      </c>
      <c r="I220" s="50">
        <f t="shared" si="6"/>
        <v>11543</v>
      </c>
      <c r="J220" s="50"/>
      <c r="K220" s="50"/>
    </row>
    <row r="221" spans="1:11" ht="24">
      <c r="A221" s="50">
        <v>37</v>
      </c>
      <c r="B221" s="81" t="s">
        <v>293</v>
      </c>
      <c r="C221" s="50"/>
      <c r="D221" s="72" t="s">
        <v>329</v>
      </c>
      <c r="E221" s="50">
        <v>14423</v>
      </c>
      <c r="F221" s="50">
        <v>0</v>
      </c>
      <c r="G221" s="50">
        <f t="shared" si="5"/>
        <v>14423</v>
      </c>
      <c r="H221" s="50">
        <v>0</v>
      </c>
      <c r="I221" s="50">
        <f t="shared" si="6"/>
        <v>14423</v>
      </c>
      <c r="J221" s="50"/>
      <c r="K221" s="50"/>
    </row>
    <row r="222" spans="1:11" ht="12.75">
      <c r="A222" s="50">
        <v>38</v>
      </c>
      <c r="B222" s="50" t="s">
        <v>293</v>
      </c>
      <c r="C222" s="50"/>
      <c r="D222" s="72" t="s">
        <v>330</v>
      </c>
      <c r="E222" s="50">
        <v>14950</v>
      </c>
      <c r="F222" s="50">
        <v>0</v>
      </c>
      <c r="G222" s="50">
        <f t="shared" si="5"/>
        <v>14950</v>
      </c>
      <c r="H222" s="50">
        <v>0</v>
      </c>
      <c r="I222" s="50">
        <f t="shared" si="6"/>
        <v>14950</v>
      </c>
      <c r="J222" s="50"/>
      <c r="K222" s="50"/>
    </row>
    <row r="223" spans="1:11" ht="12.75">
      <c r="A223" s="50">
        <v>39</v>
      </c>
      <c r="B223" s="81" t="s">
        <v>293</v>
      </c>
      <c r="C223" s="50"/>
      <c r="D223" s="72" t="s">
        <v>331</v>
      </c>
      <c r="E223" s="50">
        <v>15727</v>
      </c>
      <c r="F223" s="50">
        <v>0</v>
      </c>
      <c r="G223" s="50">
        <f t="shared" si="5"/>
        <v>15727</v>
      </c>
      <c r="H223" s="50">
        <v>15727</v>
      </c>
      <c r="I223" s="50">
        <f t="shared" si="6"/>
        <v>0</v>
      </c>
      <c r="J223" s="50"/>
      <c r="K223" s="50"/>
    </row>
    <row r="224" spans="1:11" ht="24">
      <c r="A224" s="50">
        <v>40</v>
      </c>
      <c r="B224" s="50" t="s">
        <v>293</v>
      </c>
      <c r="C224" s="50"/>
      <c r="D224" s="72" t="s">
        <v>332</v>
      </c>
      <c r="E224" s="50">
        <v>15744</v>
      </c>
      <c r="F224" s="50">
        <v>0</v>
      </c>
      <c r="G224" s="50">
        <f t="shared" si="5"/>
        <v>15744</v>
      </c>
      <c r="H224" s="50">
        <v>0</v>
      </c>
      <c r="I224" s="50">
        <f t="shared" si="6"/>
        <v>15744</v>
      </c>
      <c r="J224" s="50"/>
      <c r="K224" s="50"/>
    </row>
    <row r="225" spans="1:11" ht="24">
      <c r="A225" s="50">
        <v>41</v>
      </c>
      <c r="B225" s="81" t="s">
        <v>293</v>
      </c>
      <c r="C225" s="50"/>
      <c r="D225" s="72" t="s">
        <v>333</v>
      </c>
      <c r="E225" s="50">
        <v>15326</v>
      </c>
      <c r="F225" s="50">
        <v>0</v>
      </c>
      <c r="G225" s="50">
        <f t="shared" si="5"/>
        <v>15326</v>
      </c>
      <c r="H225" s="50">
        <v>0</v>
      </c>
      <c r="I225" s="50">
        <f t="shared" si="6"/>
        <v>15326</v>
      </c>
      <c r="J225" s="50"/>
      <c r="K225" s="50"/>
    </row>
    <row r="226" spans="1:11" ht="12.75">
      <c r="A226" s="50">
        <v>42</v>
      </c>
      <c r="B226" s="50" t="s">
        <v>293</v>
      </c>
      <c r="C226" s="50"/>
      <c r="D226" s="72" t="s">
        <v>334</v>
      </c>
      <c r="E226" s="50">
        <v>15029</v>
      </c>
      <c r="F226" s="50">
        <v>0</v>
      </c>
      <c r="G226" s="50">
        <f t="shared" si="5"/>
        <v>15029</v>
      </c>
      <c r="H226" s="50">
        <v>0</v>
      </c>
      <c r="I226" s="50">
        <f t="shared" si="6"/>
        <v>15029</v>
      </c>
      <c r="J226" s="50"/>
      <c r="K226" s="50"/>
    </row>
    <row r="227" spans="1:11" ht="12.75">
      <c r="A227" s="50">
        <v>43</v>
      </c>
      <c r="B227" s="81" t="s">
        <v>293</v>
      </c>
      <c r="C227" s="50"/>
      <c r="D227" s="72" t="s">
        <v>335</v>
      </c>
      <c r="E227" s="50">
        <v>15562</v>
      </c>
      <c r="F227" s="50">
        <v>0</v>
      </c>
      <c r="G227" s="50">
        <f t="shared" si="5"/>
        <v>15562</v>
      </c>
      <c r="H227" s="50">
        <v>0</v>
      </c>
      <c r="I227" s="50">
        <f t="shared" si="6"/>
        <v>15562</v>
      </c>
      <c r="J227" s="50"/>
      <c r="K227" s="50"/>
    </row>
    <row r="228" spans="1:11" ht="24">
      <c r="A228" s="50">
        <v>44</v>
      </c>
      <c r="B228" s="50" t="s">
        <v>293</v>
      </c>
      <c r="C228" s="50"/>
      <c r="D228" s="72" t="s">
        <v>342</v>
      </c>
      <c r="E228" s="50">
        <v>15945</v>
      </c>
      <c r="F228" s="50">
        <v>0</v>
      </c>
      <c r="G228" s="50">
        <f t="shared" si="5"/>
        <v>15945</v>
      </c>
      <c r="H228" s="50">
        <v>15945</v>
      </c>
      <c r="I228" s="50">
        <f t="shared" si="6"/>
        <v>0</v>
      </c>
      <c r="J228" s="50"/>
      <c r="K228" s="50"/>
    </row>
    <row r="229" spans="1:11" ht="24">
      <c r="A229" s="50">
        <v>45</v>
      </c>
      <c r="B229" s="81" t="s">
        <v>293</v>
      </c>
      <c r="C229" s="50"/>
      <c r="D229" s="72" t="s">
        <v>341</v>
      </c>
      <c r="E229" s="50">
        <v>15954</v>
      </c>
      <c r="F229" s="50">
        <v>0</v>
      </c>
      <c r="G229" s="50">
        <f t="shared" si="5"/>
        <v>15954</v>
      </c>
      <c r="H229" s="50">
        <v>15954</v>
      </c>
      <c r="I229" s="50">
        <f t="shared" si="6"/>
        <v>0</v>
      </c>
      <c r="J229" s="50"/>
      <c r="K229" s="50"/>
    </row>
    <row r="230" spans="1:11" ht="24">
      <c r="A230" s="50">
        <v>46</v>
      </c>
      <c r="B230" s="50" t="s">
        <v>293</v>
      </c>
      <c r="C230" s="50"/>
      <c r="D230" s="72" t="s">
        <v>336</v>
      </c>
      <c r="E230" s="50">
        <v>15953</v>
      </c>
      <c r="F230" s="50">
        <v>0</v>
      </c>
      <c r="G230" s="50">
        <f t="shared" si="5"/>
        <v>15953</v>
      </c>
      <c r="H230" s="50">
        <v>0</v>
      </c>
      <c r="I230" s="50">
        <f t="shared" si="6"/>
        <v>15953</v>
      </c>
      <c r="J230" s="50"/>
      <c r="K230" s="50"/>
    </row>
    <row r="231" spans="1:11" ht="24">
      <c r="A231" s="50">
        <v>47</v>
      </c>
      <c r="B231" s="81" t="s">
        <v>293</v>
      </c>
      <c r="C231" s="50"/>
      <c r="D231" s="72" t="s">
        <v>337</v>
      </c>
      <c r="E231" s="50">
        <v>15963</v>
      </c>
      <c r="F231" s="50">
        <v>0</v>
      </c>
      <c r="G231" s="50">
        <f t="shared" si="5"/>
        <v>15963</v>
      </c>
      <c r="H231" s="50">
        <v>0</v>
      </c>
      <c r="I231" s="50">
        <f t="shared" si="6"/>
        <v>15963</v>
      </c>
      <c r="J231" s="50"/>
      <c r="K231" s="50"/>
    </row>
    <row r="232" spans="1:11" ht="24">
      <c r="A232" s="50">
        <v>48</v>
      </c>
      <c r="B232" s="50" t="s">
        <v>293</v>
      </c>
      <c r="C232" s="50"/>
      <c r="D232" s="72" t="s">
        <v>338</v>
      </c>
      <c r="E232" s="50">
        <v>15968</v>
      </c>
      <c r="F232" s="50">
        <v>0</v>
      </c>
      <c r="G232" s="50">
        <f t="shared" si="5"/>
        <v>15968</v>
      </c>
      <c r="H232" s="50">
        <v>15968</v>
      </c>
      <c r="I232" s="50">
        <f t="shared" si="6"/>
        <v>0</v>
      </c>
      <c r="J232" s="50"/>
      <c r="K232" s="50"/>
    </row>
    <row r="233" spans="1:11" ht="24">
      <c r="A233" s="50">
        <v>49</v>
      </c>
      <c r="B233" s="81" t="s">
        <v>293</v>
      </c>
      <c r="C233" s="50"/>
      <c r="D233" s="72" t="s">
        <v>339</v>
      </c>
      <c r="E233" s="50">
        <v>5899</v>
      </c>
      <c r="F233" s="50">
        <v>0</v>
      </c>
      <c r="G233" s="50">
        <f t="shared" si="5"/>
        <v>5899</v>
      </c>
      <c r="H233" s="50">
        <v>5899</v>
      </c>
      <c r="I233" s="50">
        <f t="shared" si="6"/>
        <v>0</v>
      </c>
      <c r="J233" s="50"/>
      <c r="K233" s="50"/>
    </row>
    <row r="234" spans="1:11" ht="24">
      <c r="A234" s="50">
        <v>50</v>
      </c>
      <c r="B234" s="50" t="s">
        <v>293</v>
      </c>
      <c r="C234" s="50"/>
      <c r="D234" s="72" t="s">
        <v>340</v>
      </c>
      <c r="E234" s="50">
        <v>9120</v>
      </c>
      <c r="F234" s="50">
        <v>0</v>
      </c>
      <c r="G234" s="50">
        <f t="shared" si="5"/>
        <v>9120</v>
      </c>
      <c r="H234" s="50">
        <v>0</v>
      </c>
      <c r="I234" s="50">
        <f t="shared" si="6"/>
        <v>9120</v>
      </c>
      <c r="J234" s="50"/>
      <c r="K234" s="50"/>
    </row>
    <row r="235" spans="1:11" ht="12.75">
      <c r="A235" s="50">
        <v>51</v>
      </c>
      <c r="B235" s="50" t="s">
        <v>232</v>
      </c>
      <c r="C235" s="50"/>
      <c r="D235" s="85" t="s">
        <v>347</v>
      </c>
      <c r="E235" s="50">
        <v>1000</v>
      </c>
      <c r="F235" s="50">
        <v>0</v>
      </c>
      <c r="G235" s="50">
        <f t="shared" si="5"/>
        <v>1000</v>
      </c>
      <c r="H235" s="82">
        <v>0</v>
      </c>
      <c r="I235" s="50">
        <f t="shared" si="6"/>
        <v>1000</v>
      </c>
      <c r="J235" s="50"/>
      <c r="K235" s="50"/>
    </row>
    <row r="236" spans="1:11" ht="12.75">
      <c r="A236" s="50">
        <v>52</v>
      </c>
      <c r="B236" s="50" t="s">
        <v>284</v>
      </c>
      <c r="C236" s="50"/>
      <c r="D236" s="86" t="s">
        <v>285</v>
      </c>
      <c r="E236" s="82">
        <v>15555</v>
      </c>
      <c r="F236" s="82">
        <v>0</v>
      </c>
      <c r="G236" s="50">
        <f t="shared" si="5"/>
        <v>15555</v>
      </c>
      <c r="H236" s="82">
        <v>15555</v>
      </c>
      <c r="I236" s="50">
        <f t="shared" si="6"/>
        <v>0</v>
      </c>
      <c r="J236" s="50"/>
      <c r="K236" s="50"/>
    </row>
    <row r="237" spans="1:11" ht="12.75">
      <c r="A237" s="50">
        <v>53</v>
      </c>
      <c r="B237" s="50" t="s">
        <v>284</v>
      </c>
      <c r="C237" s="50"/>
      <c r="D237" s="86" t="s">
        <v>286</v>
      </c>
      <c r="E237" s="82">
        <v>15133</v>
      </c>
      <c r="F237" s="82">
        <v>0</v>
      </c>
      <c r="G237" s="50">
        <f t="shared" si="5"/>
        <v>15133</v>
      </c>
      <c r="H237" s="82">
        <v>15133</v>
      </c>
      <c r="I237" s="50">
        <f t="shared" si="6"/>
        <v>0</v>
      </c>
      <c r="J237" s="50"/>
      <c r="K237" s="50"/>
    </row>
    <row r="238" spans="1:11" ht="12.75">
      <c r="A238" s="50">
        <v>54</v>
      </c>
      <c r="B238" s="50" t="s">
        <v>284</v>
      </c>
      <c r="C238" s="50"/>
      <c r="D238" s="86" t="s">
        <v>287</v>
      </c>
      <c r="E238" s="82">
        <v>13040</v>
      </c>
      <c r="F238" s="82">
        <v>0</v>
      </c>
      <c r="G238" s="50">
        <f t="shared" si="5"/>
        <v>13040</v>
      </c>
      <c r="H238" s="82">
        <v>13040</v>
      </c>
      <c r="I238" s="50">
        <f t="shared" si="6"/>
        <v>0</v>
      </c>
      <c r="J238" s="50"/>
      <c r="K238" s="50"/>
    </row>
    <row r="239" spans="1:11" ht="12.75">
      <c r="A239" s="50">
        <v>55</v>
      </c>
      <c r="B239" s="50" t="s">
        <v>284</v>
      </c>
      <c r="C239" s="50"/>
      <c r="D239" s="86" t="s">
        <v>288</v>
      </c>
      <c r="E239" s="82">
        <v>15953</v>
      </c>
      <c r="F239" s="82">
        <v>0</v>
      </c>
      <c r="G239" s="50">
        <f t="shared" si="5"/>
        <v>15953</v>
      </c>
      <c r="H239" s="82">
        <v>15953</v>
      </c>
      <c r="I239" s="50">
        <f t="shared" si="6"/>
        <v>0</v>
      </c>
      <c r="J239" s="50"/>
      <c r="K239" s="50"/>
    </row>
    <row r="240" spans="1:11" ht="12.75">
      <c r="A240" s="50">
        <v>56</v>
      </c>
      <c r="B240" s="50" t="s">
        <v>284</v>
      </c>
      <c r="C240" s="50"/>
      <c r="D240" s="86" t="s">
        <v>289</v>
      </c>
      <c r="E240" s="82">
        <v>15248</v>
      </c>
      <c r="F240" s="82">
        <v>0</v>
      </c>
      <c r="G240" s="50">
        <f t="shared" si="5"/>
        <v>15248</v>
      </c>
      <c r="H240" s="82">
        <v>15248</v>
      </c>
      <c r="I240" s="50">
        <f t="shared" si="6"/>
        <v>0</v>
      </c>
      <c r="J240" s="50"/>
      <c r="K240" s="50"/>
    </row>
    <row r="241" spans="1:11" ht="12.75">
      <c r="A241" s="50">
        <v>57</v>
      </c>
      <c r="B241" s="50" t="s">
        <v>284</v>
      </c>
      <c r="C241" s="50"/>
      <c r="D241" s="86" t="s">
        <v>290</v>
      </c>
      <c r="E241" s="82">
        <v>15840</v>
      </c>
      <c r="F241" s="82">
        <v>0</v>
      </c>
      <c r="G241" s="50">
        <f t="shared" si="5"/>
        <v>15840</v>
      </c>
      <c r="H241" s="82">
        <v>15840</v>
      </c>
      <c r="I241" s="50">
        <f t="shared" si="6"/>
        <v>0</v>
      </c>
      <c r="J241" s="50"/>
      <c r="K241" s="50"/>
    </row>
    <row r="242" spans="1:11" ht="12.75">
      <c r="A242" s="50">
        <v>58</v>
      </c>
      <c r="B242" s="50" t="s">
        <v>284</v>
      </c>
      <c r="C242" s="50"/>
      <c r="D242" s="86" t="s">
        <v>291</v>
      </c>
      <c r="E242" s="82">
        <v>3972</v>
      </c>
      <c r="F242" s="82">
        <v>0</v>
      </c>
      <c r="G242" s="50">
        <f t="shared" si="5"/>
        <v>3972</v>
      </c>
      <c r="H242" s="82">
        <v>3972</v>
      </c>
      <c r="I242" s="50">
        <f t="shared" si="6"/>
        <v>0</v>
      </c>
      <c r="J242" s="50"/>
      <c r="K242" s="50"/>
    </row>
    <row r="243" spans="1:11" ht="12.75">
      <c r="A243" s="50">
        <v>59</v>
      </c>
      <c r="B243" s="81">
        <v>39569</v>
      </c>
      <c r="C243" s="50"/>
      <c r="D243" s="85" t="s">
        <v>347</v>
      </c>
      <c r="E243" s="82">
        <v>0</v>
      </c>
      <c r="F243" s="82">
        <v>15840</v>
      </c>
      <c r="G243" s="50">
        <f t="shared" si="5"/>
        <v>15840</v>
      </c>
      <c r="H243" s="82">
        <v>0</v>
      </c>
      <c r="I243" s="50">
        <f t="shared" si="6"/>
        <v>15840</v>
      </c>
      <c r="J243" s="50"/>
      <c r="K243" s="50"/>
    </row>
    <row r="244" spans="1:11" ht="12.75">
      <c r="A244" s="50">
        <v>60</v>
      </c>
      <c r="B244" s="81">
        <v>39569</v>
      </c>
      <c r="C244" s="50"/>
      <c r="D244" s="85" t="s">
        <v>347</v>
      </c>
      <c r="E244" s="82">
        <v>0</v>
      </c>
      <c r="F244" s="82">
        <v>15840</v>
      </c>
      <c r="G244" s="50">
        <f t="shared" si="5"/>
        <v>15840</v>
      </c>
      <c r="H244" s="82">
        <v>0</v>
      </c>
      <c r="I244" s="50">
        <f t="shared" si="6"/>
        <v>15840</v>
      </c>
      <c r="J244" s="50"/>
      <c r="K244" s="50"/>
    </row>
    <row r="245" spans="1:11" ht="12.75">
      <c r="A245" s="50">
        <v>61</v>
      </c>
      <c r="B245" s="81">
        <v>39569</v>
      </c>
      <c r="C245" s="50"/>
      <c r="D245" s="85" t="s">
        <v>347</v>
      </c>
      <c r="E245" s="82">
        <v>0</v>
      </c>
      <c r="F245" s="82">
        <v>15825</v>
      </c>
      <c r="G245" s="50">
        <f t="shared" si="5"/>
        <v>15825</v>
      </c>
      <c r="H245" s="82">
        <v>0</v>
      </c>
      <c r="I245" s="50">
        <f t="shared" si="6"/>
        <v>15825</v>
      </c>
      <c r="J245" s="50"/>
      <c r="K245" s="50"/>
    </row>
    <row r="246" spans="1:11" ht="12.75">
      <c r="A246" s="50">
        <v>62</v>
      </c>
      <c r="B246" s="81">
        <v>39569</v>
      </c>
      <c r="C246" s="50"/>
      <c r="D246" s="85" t="s">
        <v>347</v>
      </c>
      <c r="E246" s="82">
        <v>0</v>
      </c>
      <c r="F246" s="82">
        <v>15840</v>
      </c>
      <c r="G246" s="50">
        <f t="shared" si="5"/>
        <v>15840</v>
      </c>
      <c r="H246" s="82">
        <v>0</v>
      </c>
      <c r="I246" s="50">
        <f t="shared" si="6"/>
        <v>15840</v>
      </c>
      <c r="J246" s="50"/>
      <c r="K246" s="50"/>
    </row>
    <row r="247" spans="1:11" ht="12.75">
      <c r="A247" s="50">
        <v>63</v>
      </c>
      <c r="B247" s="81">
        <v>39569</v>
      </c>
      <c r="C247" s="50"/>
      <c r="D247" s="85" t="s">
        <v>347</v>
      </c>
      <c r="E247" s="82">
        <v>0</v>
      </c>
      <c r="F247" s="82">
        <v>15457</v>
      </c>
      <c r="G247" s="50">
        <f t="shared" si="5"/>
        <v>15457</v>
      </c>
      <c r="H247" s="82">
        <v>0</v>
      </c>
      <c r="I247" s="50">
        <f t="shared" si="6"/>
        <v>15457</v>
      </c>
      <c r="J247" s="50"/>
      <c r="K247" s="50"/>
    </row>
    <row r="248" spans="1:11" ht="12.75">
      <c r="A248" s="50">
        <v>64</v>
      </c>
      <c r="B248" s="81">
        <v>39569</v>
      </c>
      <c r="C248" s="50"/>
      <c r="D248" s="85" t="s">
        <v>347</v>
      </c>
      <c r="E248" s="82">
        <v>0</v>
      </c>
      <c r="F248" s="82">
        <v>8220</v>
      </c>
      <c r="G248" s="50">
        <f t="shared" si="5"/>
        <v>8220</v>
      </c>
      <c r="H248" s="82">
        <v>0</v>
      </c>
      <c r="I248" s="50">
        <f t="shared" si="6"/>
        <v>8220</v>
      </c>
      <c r="J248" s="50"/>
      <c r="K248" s="50"/>
    </row>
    <row r="249" spans="1:11" ht="12.75">
      <c r="A249" s="50">
        <v>65</v>
      </c>
      <c r="B249" s="81">
        <v>39569</v>
      </c>
      <c r="C249" s="50"/>
      <c r="D249" s="85" t="s">
        <v>347</v>
      </c>
      <c r="E249" s="82">
        <v>0</v>
      </c>
      <c r="F249" s="82">
        <v>15840</v>
      </c>
      <c r="G249" s="50">
        <f t="shared" si="5"/>
        <v>15840</v>
      </c>
      <c r="H249" s="82">
        <v>0</v>
      </c>
      <c r="I249" s="50">
        <f t="shared" si="6"/>
        <v>15840</v>
      </c>
      <c r="J249" s="50"/>
      <c r="K249" s="50"/>
    </row>
    <row r="250" spans="1:11" ht="12.75">
      <c r="A250" s="50">
        <v>66</v>
      </c>
      <c r="B250" s="81">
        <v>39569</v>
      </c>
      <c r="C250" s="50"/>
      <c r="D250" s="85" t="s">
        <v>347</v>
      </c>
      <c r="E250" s="82">
        <v>0</v>
      </c>
      <c r="F250" s="82">
        <v>15840</v>
      </c>
      <c r="G250" s="50">
        <f aca="true" t="shared" si="7" ref="G250:G273">SUM(E250+F250)</f>
        <v>15840</v>
      </c>
      <c r="H250" s="82">
        <v>0</v>
      </c>
      <c r="I250" s="50">
        <f aca="true" t="shared" si="8" ref="I250:I273">SUM(G250-H250)</f>
        <v>15840</v>
      </c>
      <c r="J250" s="50"/>
      <c r="K250" s="50"/>
    </row>
    <row r="251" spans="1:11" ht="12.75">
      <c r="A251" s="50">
        <v>67</v>
      </c>
      <c r="B251" s="81">
        <v>39569</v>
      </c>
      <c r="C251" s="50"/>
      <c r="D251" s="85" t="s">
        <v>347</v>
      </c>
      <c r="E251" s="82">
        <v>0</v>
      </c>
      <c r="F251" s="82">
        <v>14890</v>
      </c>
      <c r="G251" s="50">
        <f t="shared" si="7"/>
        <v>14890</v>
      </c>
      <c r="H251" s="82">
        <v>0</v>
      </c>
      <c r="I251" s="50">
        <f t="shared" si="8"/>
        <v>14890</v>
      </c>
      <c r="J251" s="50"/>
      <c r="K251" s="50"/>
    </row>
    <row r="252" spans="1:11" ht="12.75">
      <c r="A252" s="50">
        <v>68</v>
      </c>
      <c r="B252" s="81">
        <v>39569</v>
      </c>
      <c r="C252" s="50"/>
      <c r="D252" s="85" t="s">
        <v>347</v>
      </c>
      <c r="E252" s="82">
        <v>0</v>
      </c>
      <c r="F252" s="82">
        <v>15840</v>
      </c>
      <c r="G252" s="50">
        <f t="shared" si="7"/>
        <v>15840</v>
      </c>
      <c r="H252" s="82">
        <v>0</v>
      </c>
      <c r="I252" s="50">
        <f t="shared" si="8"/>
        <v>15840</v>
      </c>
      <c r="J252" s="50"/>
      <c r="K252" s="50"/>
    </row>
    <row r="253" spans="1:11" ht="12.75">
      <c r="A253" s="50">
        <v>69</v>
      </c>
      <c r="B253" s="81">
        <v>39569</v>
      </c>
      <c r="C253" s="50"/>
      <c r="D253" s="85" t="s">
        <v>347</v>
      </c>
      <c r="E253" s="82">
        <v>0</v>
      </c>
      <c r="F253" s="82">
        <v>7832</v>
      </c>
      <c r="G253" s="50">
        <f t="shared" si="7"/>
        <v>7832</v>
      </c>
      <c r="H253" s="82">
        <v>0</v>
      </c>
      <c r="I253" s="50">
        <f t="shared" si="8"/>
        <v>7832</v>
      </c>
      <c r="J253" s="50"/>
      <c r="K253" s="50"/>
    </row>
    <row r="254" spans="1:11" ht="12.75">
      <c r="A254" s="50">
        <v>70</v>
      </c>
      <c r="B254" s="81">
        <v>39569</v>
      </c>
      <c r="C254" s="50"/>
      <c r="D254" s="85" t="s">
        <v>347</v>
      </c>
      <c r="E254" s="82">
        <v>0</v>
      </c>
      <c r="F254" s="82">
        <v>12617</v>
      </c>
      <c r="G254" s="50">
        <f t="shared" si="7"/>
        <v>12617</v>
      </c>
      <c r="H254" s="82">
        <v>0</v>
      </c>
      <c r="I254" s="50">
        <f t="shared" si="8"/>
        <v>12617</v>
      </c>
      <c r="J254" s="50"/>
      <c r="K254" s="50"/>
    </row>
    <row r="255" spans="1:11" ht="24">
      <c r="A255" s="50">
        <v>71</v>
      </c>
      <c r="B255" s="81">
        <v>39569</v>
      </c>
      <c r="C255" s="50"/>
      <c r="D255" s="86" t="s">
        <v>346</v>
      </c>
      <c r="E255" s="82">
        <v>0</v>
      </c>
      <c r="F255" s="82">
        <v>12865</v>
      </c>
      <c r="G255" s="50">
        <f t="shared" si="7"/>
        <v>12865</v>
      </c>
      <c r="H255" s="82">
        <v>0</v>
      </c>
      <c r="I255" s="50">
        <f t="shared" si="8"/>
        <v>12865</v>
      </c>
      <c r="J255" s="50"/>
      <c r="K255" s="50"/>
    </row>
    <row r="256" spans="1:11" ht="24">
      <c r="A256" s="50">
        <v>72</v>
      </c>
      <c r="B256" s="81">
        <v>39569</v>
      </c>
      <c r="C256" s="50"/>
      <c r="D256" s="86" t="s">
        <v>346</v>
      </c>
      <c r="E256" s="82">
        <v>0</v>
      </c>
      <c r="F256" s="82">
        <v>14216</v>
      </c>
      <c r="G256" s="50">
        <f t="shared" si="7"/>
        <v>14216</v>
      </c>
      <c r="H256" s="82">
        <v>0</v>
      </c>
      <c r="I256" s="50">
        <f t="shared" si="8"/>
        <v>14216</v>
      </c>
      <c r="J256" s="50"/>
      <c r="K256" s="50"/>
    </row>
    <row r="257" spans="1:11" ht="24">
      <c r="A257" s="50">
        <v>73</v>
      </c>
      <c r="B257" s="81">
        <v>39569</v>
      </c>
      <c r="C257" s="50"/>
      <c r="D257" s="86" t="s">
        <v>346</v>
      </c>
      <c r="E257" s="82">
        <v>0</v>
      </c>
      <c r="F257" s="82">
        <v>13368</v>
      </c>
      <c r="G257" s="50">
        <f t="shared" si="7"/>
        <v>13368</v>
      </c>
      <c r="H257" s="82">
        <v>0</v>
      </c>
      <c r="I257" s="50">
        <f t="shared" si="8"/>
        <v>13368</v>
      </c>
      <c r="J257" s="50"/>
      <c r="K257" s="50"/>
    </row>
    <row r="258" spans="1:11" ht="24">
      <c r="A258" s="50">
        <v>74</v>
      </c>
      <c r="B258" s="81">
        <v>39569</v>
      </c>
      <c r="C258" s="50"/>
      <c r="D258" s="86" t="s">
        <v>346</v>
      </c>
      <c r="E258" s="82">
        <v>0</v>
      </c>
      <c r="F258" s="82">
        <v>6297</v>
      </c>
      <c r="G258" s="50">
        <f t="shared" si="7"/>
        <v>6297</v>
      </c>
      <c r="H258" s="82">
        <v>0</v>
      </c>
      <c r="I258" s="50">
        <f t="shared" si="8"/>
        <v>6297</v>
      </c>
      <c r="J258" s="50"/>
      <c r="K258" s="50"/>
    </row>
    <row r="259" spans="1:11" ht="24">
      <c r="A259" s="50">
        <v>75</v>
      </c>
      <c r="B259" s="81">
        <v>39569</v>
      </c>
      <c r="C259" s="50"/>
      <c r="D259" s="86" t="s">
        <v>346</v>
      </c>
      <c r="E259" s="82">
        <v>0</v>
      </c>
      <c r="F259" s="82">
        <v>14168</v>
      </c>
      <c r="G259" s="50">
        <f t="shared" si="7"/>
        <v>14168</v>
      </c>
      <c r="H259" s="82">
        <v>0</v>
      </c>
      <c r="I259" s="50">
        <f t="shared" si="8"/>
        <v>14168</v>
      </c>
      <c r="J259" s="50"/>
      <c r="K259" s="50"/>
    </row>
    <row r="260" spans="1:11" ht="24">
      <c r="A260" s="50">
        <v>76</v>
      </c>
      <c r="B260" s="81">
        <v>39569</v>
      </c>
      <c r="C260" s="50"/>
      <c r="D260" s="86" t="s">
        <v>346</v>
      </c>
      <c r="E260" s="82">
        <v>0</v>
      </c>
      <c r="F260" s="82">
        <v>15645</v>
      </c>
      <c r="G260" s="50">
        <f t="shared" si="7"/>
        <v>15645</v>
      </c>
      <c r="H260" s="82">
        <v>0</v>
      </c>
      <c r="I260" s="50">
        <f t="shared" si="8"/>
        <v>15645</v>
      </c>
      <c r="J260" s="50"/>
      <c r="K260" s="50"/>
    </row>
    <row r="261" spans="1:13" ht="12.75">
      <c r="A261" s="50">
        <v>77</v>
      </c>
      <c r="B261" s="81">
        <v>39569</v>
      </c>
      <c r="C261" s="50"/>
      <c r="D261" s="86" t="s">
        <v>349</v>
      </c>
      <c r="E261" s="82">
        <v>0</v>
      </c>
      <c r="F261" s="82">
        <v>15672</v>
      </c>
      <c r="G261" s="50">
        <f t="shared" si="7"/>
        <v>15672</v>
      </c>
      <c r="H261" s="82">
        <v>0</v>
      </c>
      <c r="I261" s="50">
        <f t="shared" si="8"/>
        <v>15672</v>
      </c>
      <c r="J261" s="50"/>
      <c r="K261" s="50"/>
      <c r="M261" s="82">
        <v>15840</v>
      </c>
    </row>
    <row r="262" spans="1:13" ht="12.75">
      <c r="A262" s="50">
        <v>78</v>
      </c>
      <c r="B262" s="81">
        <v>39569</v>
      </c>
      <c r="C262" s="50"/>
      <c r="D262" s="86" t="s">
        <v>349</v>
      </c>
      <c r="E262" s="82">
        <v>0</v>
      </c>
      <c r="F262" s="82">
        <v>15061</v>
      </c>
      <c r="G262" s="50">
        <f t="shared" si="7"/>
        <v>15061</v>
      </c>
      <c r="H262" s="82">
        <v>0</v>
      </c>
      <c r="I262" s="50">
        <f t="shared" si="8"/>
        <v>15061</v>
      </c>
      <c r="J262" s="50"/>
      <c r="K262" s="50"/>
      <c r="M262" s="82">
        <v>15840</v>
      </c>
    </row>
    <row r="263" spans="1:13" ht="12.75">
      <c r="A263" s="50">
        <v>79</v>
      </c>
      <c r="B263" s="81">
        <v>39569</v>
      </c>
      <c r="C263" s="50"/>
      <c r="D263" s="86" t="s">
        <v>349</v>
      </c>
      <c r="E263" s="82">
        <v>0</v>
      </c>
      <c r="F263" s="82">
        <v>15932</v>
      </c>
      <c r="G263" s="50">
        <f t="shared" si="7"/>
        <v>15932</v>
      </c>
      <c r="H263" s="82">
        <v>0</v>
      </c>
      <c r="I263" s="50">
        <f t="shared" si="8"/>
        <v>15932</v>
      </c>
      <c r="J263" s="50"/>
      <c r="K263" s="50"/>
      <c r="M263" s="82">
        <v>15825</v>
      </c>
    </row>
    <row r="264" spans="1:13" ht="12.75">
      <c r="A264" s="50">
        <v>80</v>
      </c>
      <c r="B264" s="81">
        <v>39569</v>
      </c>
      <c r="C264" s="50"/>
      <c r="D264" s="86" t="s">
        <v>349</v>
      </c>
      <c r="E264" s="82">
        <v>0</v>
      </c>
      <c r="F264" s="82">
        <v>15292</v>
      </c>
      <c r="G264" s="50">
        <f t="shared" si="7"/>
        <v>15292</v>
      </c>
      <c r="H264" s="82">
        <v>0</v>
      </c>
      <c r="I264" s="50">
        <f t="shared" si="8"/>
        <v>15292</v>
      </c>
      <c r="J264" s="50"/>
      <c r="K264" s="50"/>
      <c r="M264" s="82">
        <v>15840</v>
      </c>
    </row>
    <row r="265" spans="1:13" ht="12.75">
      <c r="A265" s="50">
        <v>81</v>
      </c>
      <c r="B265" s="81">
        <v>39569</v>
      </c>
      <c r="C265" s="50"/>
      <c r="D265" s="86" t="s">
        <v>349</v>
      </c>
      <c r="E265" s="82">
        <v>0</v>
      </c>
      <c r="F265" s="82">
        <v>15085</v>
      </c>
      <c r="G265" s="50">
        <f t="shared" si="7"/>
        <v>15085</v>
      </c>
      <c r="H265" s="82">
        <v>0</v>
      </c>
      <c r="I265" s="50">
        <f t="shared" si="8"/>
        <v>15085</v>
      </c>
      <c r="J265" s="50"/>
      <c r="K265" s="50"/>
      <c r="M265" s="82">
        <v>15457</v>
      </c>
    </row>
    <row r="266" spans="1:13" ht="24">
      <c r="A266" s="50">
        <v>82</v>
      </c>
      <c r="B266" s="81">
        <v>39569</v>
      </c>
      <c r="C266" s="50"/>
      <c r="D266" s="86" t="s">
        <v>348</v>
      </c>
      <c r="E266" s="82">
        <v>0</v>
      </c>
      <c r="F266" s="82">
        <v>12968</v>
      </c>
      <c r="G266" s="50">
        <f t="shared" si="7"/>
        <v>12968</v>
      </c>
      <c r="H266" s="82">
        <v>0</v>
      </c>
      <c r="I266" s="50">
        <f t="shared" si="8"/>
        <v>12968</v>
      </c>
      <c r="J266" s="50"/>
      <c r="K266" s="50"/>
      <c r="M266" s="82">
        <v>8220</v>
      </c>
    </row>
    <row r="267" spans="1:13" ht="12.75">
      <c r="A267" s="50">
        <v>83</v>
      </c>
      <c r="B267" s="81">
        <v>39569</v>
      </c>
      <c r="C267" s="50"/>
      <c r="D267" s="86" t="s">
        <v>350</v>
      </c>
      <c r="E267" s="82">
        <v>0</v>
      </c>
      <c r="F267" s="82">
        <v>3989</v>
      </c>
      <c r="G267" s="50">
        <f t="shared" si="7"/>
        <v>3989</v>
      </c>
      <c r="H267" s="82">
        <v>0</v>
      </c>
      <c r="I267" s="50">
        <f t="shared" si="8"/>
        <v>3989</v>
      </c>
      <c r="J267" s="50"/>
      <c r="K267" s="50"/>
      <c r="M267" s="82">
        <v>15840</v>
      </c>
    </row>
    <row r="268" spans="1:13" ht="24">
      <c r="A268" s="50">
        <v>84</v>
      </c>
      <c r="B268" s="81">
        <v>39569</v>
      </c>
      <c r="C268" s="50"/>
      <c r="D268" s="86" t="s">
        <v>351</v>
      </c>
      <c r="E268" s="82">
        <v>0</v>
      </c>
      <c r="F268" s="82">
        <v>15974</v>
      </c>
      <c r="G268" s="50">
        <f t="shared" si="7"/>
        <v>15974</v>
      </c>
      <c r="H268" s="82">
        <v>0</v>
      </c>
      <c r="I268" s="50">
        <f t="shared" si="8"/>
        <v>15974</v>
      </c>
      <c r="J268" s="50"/>
      <c r="K268" s="50"/>
      <c r="M268" s="82">
        <v>15840</v>
      </c>
    </row>
    <row r="269" spans="1:13" ht="24">
      <c r="A269" s="50">
        <v>85</v>
      </c>
      <c r="B269" s="81"/>
      <c r="C269" s="50"/>
      <c r="D269" s="86" t="s">
        <v>351</v>
      </c>
      <c r="E269" s="82">
        <v>0</v>
      </c>
      <c r="F269" s="82">
        <v>13507</v>
      </c>
      <c r="G269" s="50">
        <f t="shared" si="7"/>
        <v>13507</v>
      </c>
      <c r="H269" s="82">
        <v>0</v>
      </c>
      <c r="I269" s="50">
        <f t="shared" si="8"/>
        <v>13507</v>
      </c>
      <c r="J269" s="50"/>
      <c r="K269" s="50"/>
      <c r="M269" s="82">
        <v>14890</v>
      </c>
    </row>
    <row r="270" spans="1:13" ht="12.75">
      <c r="A270" s="50">
        <v>86</v>
      </c>
      <c r="B270" s="81">
        <v>39569</v>
      </c>
      <c r="C270" s="50"/>
      <c r="D270" s="86" t="s">
        <v>263</v>
      </c>
      <c r="E270" s="82">
        <v>0</v>
      </c>
      <c r="F270" s="82">
        <v>15936</v>
      </c>
      <c r="G270" s="50">
        <f t="shared" si="7"/>
        <v>15936</v>
      </c>
      <c r="H270" s="82">
        <v>0</v>
      </c>
      <c r="I270" s="50">
        <f t="shared" si="8"/>
        <v>15936</v>
      </c>
      <c r="J270" s="50"/>
      <c r="K270" s="50"/>
      <c r="M270" s="82">
        <v>15840</v>
      </c>
    </row>
    <row r="271" spans="1:13" ht="12.75">
      <c r="A271" s="50">
        <v>87</v>
      </c>
      <c r="B271" s="81">
        <v>39569</v>
      </c>
      <c r="C271" s="50"/>
      <c r="D271" s="86" t="s">
        <v>263</v>
      </c>
      <c r="E271" s="82">
        <v>0</v>
      </c>
      <c r="F271" s="82">
        <v>15950</v>
      </c>
      <c r="G271" s="50">
        <f t="shared" si="7"/>
        <v>15950</v>
      </c>
      <c r="H271" s="82">
        <v>0</v>
      </c>
      <c r="I271" s="50">
        <f t="shared" si="8"/>
        <v>15950</v>
      </c>
      <c r="J271" s="50"/>
      <c r="K271" s="50"/>
      <c r="M271" s="82">
        <v>7832</v>
      </c>
    </row>
    <row r="272" spans="1:13" ht="12.75">
      <c r="A272" s="50">
        <v>88</v>
      </c>
      <c r="B272" s="81">
        <v>39569</v>
      </c>
      <c r="C272" s="50"/>
      <c r="D272" s="86" t="s">
        <v>352</v>
      </c>
      <c r="E272" s="82">
        <v>0</v>
      </c>
      <c r="F272" s="82">
        <v>14141</v>
      </c>
      <c r="G272" s="50">
        <f t="shared" si="7"/>
        <v>14141</v>
      </c>
      <c r="H272" s="82">
        <v>0</v>
      </c>
      <c r="I272" s="50">
        <f t="shared" si="8"/>
        <v>14141</v>
      </c>
      <c r="J272" s="50"/>
      <c r="K272" s="50"/>
      <c r="M272" s="82">
        <v>12617</v>
      </c>
    </row>
    <row r="273" spans="1:13" ht="12.75">
      <c r="A273" s="50">
        <v>89</v>
      </c>
      <c r="B273" s="81">
        <v>39569</v>
      </c>
      <c r="C273" s="50"/>
      <c r="D273" s="86" t="s">
        <v>353</v>
      </c>
      <c r="E273" s="82">
        <v>0</v>
      </c>
      <c r="F273" s="82">
        <v>15976</v>
      </c>
      <c r="G273" s="50">
        <f t="shared" si="7"/>
        <v>15976</v>
      </c>
      <c r="H273" s="82">
        <v>0</v>
      </c>
      <c r="I273" s="50">
        <f t="shared" si="8"/>
        <v>15976</v>
      </c>
      <c r="J273" s="50"/>
      <c r="K273" s="50"/>
      <c r="M273" s="82">
        <v>12865</v>
      </c>
    </row>
    <row r="274" spans="1:13" ht="12.75">
      <c r="A274" s="50"/>
      <c r="B274" s="50"/>
      <c r="C274" s="50"/>
      <c r="D274" s="83" t="s">
        <v>6</v>
      </c>
      <c r="E274" s="57">
        <f>SUM(E185:E242)</f>
        <v>819901</v>
      </c>
      <c r="F274" s="57">
        <f>SUM(F185:F273)</f>
        <v>431923</v>
      </c>
      <c r="G274" s="57">
        <f>SUM(E274+F274)</f>
        <v>1251824</v>
      </c>
      <c r="H274" s="57">
        <f>SUM(H185:H273)</f>
        <v>334912</v>
      </c>
      <c r="I274" s="57">
        <f>SUM(G274-H274)</f>
        <v>916912</v>
      </c>
      <c r="J274" s="50"/>
      <c r="K274" s="50"/>
      <c r="M274" s="82">
        <v>14216</v>
      </c>
    </row>
    <row r="275" spans="1:13" ht="12.75">
      <c r="A275" s="50"/>
      <c r="B275" s="50"/>
      <c r="C275" s="50"/>
      <c r="D275" s="83" t="s">
        <v>269</v>
      </c>
      <c r="E275" s="50"/>
      <c r="F275" s="50"/>
      <c r="G275" s="50"/>
      <c r="H275" s="50" t="s">
        <v>202</v>
      </c>
      <c r="I275" s="50"/>
      <c r="J275" s="50"/>
      <c r="K275" s="50"/>
      <c r="M275" s="82">
        <v>13368</v>
      </c>
    </row>
    <row r="276" spans="1:13" ht="24">
      <c r="A276" s="50">
        <v>59</v>
      </c>
      <c r="B276" s="50" t="s">
        <v>355</v>
      </c>
      <c r="C276" s="50" t="s">
        <v>343</v>
      </c>
      <c r="D276" s="72" t="s">
        <v>354</v>
      </c>
      <c r="E276" s="50">
        <v>402000</v>
      </c>
      <c r="F276" s="50">
        <v>0</v>
      </c>
      <c r="G276" s="50">
        <f>SUM(E276+F276)</f>
        <v>402000</v>
      </c>
      <c r="H276" s="50">
        <v>197110</v>
      </c>
      <c r="I276" s="50">
        <f>SUM(G276-H276)</f>
        <v>204890</v>
      </c>
      <c r="J276" s="50"/>
      <c r="K276" s="50"/>
      <c r="M276" s="82">
        <v>6297</v>
      </c>
    </row>
    <row r="277" spans="1:13" ht="24">
      <c r="A277" s="50">
        <v>60</v>
      </c>
      <c r="B277" s="50" t="s">
        <v>355</v>
      </c>
      <c r="C277" s="50"/>
      <c r="D277" s="72" t="s">
        <v>271</v>
      </c>
      <c r="E277" s="50">
        <v>73890</v>
      </c>
      <c r="F277" s="50">
        <v>197110</v>
      </c>
      <c r="G277" s="50">
        <f>SUM(E277+F277)</f>
        <v>271000</v>
      </c>
      <c r="H277" s="50">
        <v>271000</v>
      </c>
      <c r="I277" s="50">
        <f>SUM(G277-H277)</f>
        <v>0</v>
      </c>
      <c r="J277" s="50"/>
      <c r="K277" s="50"/>
      <c r="M277" s="82">
        <v>14168</v>
      </c>
    </row>
    <row r="278" spans="1:13" ht="12.75">
      <c r="A278" s="50">
        <v>61</v>
      </c>
      <c r="B278" s="50" t="s">
        <v>232</v>
      </c>
      <c r="C278" s="50"/>
      <c r="D278" s="72" t="s">
        <v>272</v>
      </c>
      <c r="E278" s="50">
        <v>5316</v>
      </c>
      <c r="F278" s="50">
        <v>0</v>
      </c>
      <c r="G278" s="50">
        <f>SUM(E278+F278)</f>
        <v>5316</v>
      </c>
      <c r="H278" s="50">
        <v>0</v>
      </c>
      <c r="I278" s="50">
        <f>SUM(G278-H278)</f>
        <v>5316</v>
      </c>
      <c r="J278" s="50"/>
      <c r="K278" s="50"/>
      <c r="M278" s="82">
        <v>15645</v>
      </c>
    </row>
    <row r="279" spans="1:13" ht="12.75">
      <c r="A279" s="50"/>
      <c r="B279" s="50"/>
      <c r="C279" s="50"/>
      <c r="D279" s="57" t="s">
        <v>6</v>
      </c>
      <c r="E279" s="57">
        <f>SUM(E276:E278)</f>
        <v>481206</v>
      </c>
      <c r="F279" s="57">
        <f>SUM(F276:F278)</f>
        <v>197110</v>
      </c>
      <c r="G279" s="57">
        <f>SUM(G276:G278)</f>
        <v>678316</v>
      </c>
      <c r="H279" s="57">
        <f>SUM(H276:H278)</f>
        <v>468110</v>
      </c>
      <c r="I279" s="57">
        <f>SUM(I276:I278)</f>
        <v>210206</v>
      </c>
      <c r="J279" s="50"/>
      <c r="K279" s="50"/>
      <c r="M279" s="82">
        <v>15672</v>
      </c>
    </row>
    <row r="280" spans="1:13" ht="12.75">
      <c r="A280" s="50"/>
      <c r="B280" s="84"/>
      <c r="C280" s="50"/>
      <c r="D280" s="50"/>
      <c r="E280" s="50"/>
      <c r="F280" s="50"/>
      <c r="G280" s="50"/>
      <c r="H280" s="50"/>
      <c r="I280" s="50"/>
      <c r="J280" s="50"/>
      <c r="K280" s="50"/>
      <c r="M280" s="82">
        <v>15061</v>
      </c>
    </row>
    <row r="281" spans="1:13" ht="12.75">
      <c r="A281" s="50"/>
      <c r="B281" s="50"/>
      <c r="C281" s="50"/>
      <c r="D281" s="50"/>
      <c r="E281" s="57" t="s">
        <v>273</v>
      </c>
      <c r="F281" s="50"/>
      <c r="G281" s="50"/>
      <c r="H281" s="50"/>
      <c r="I281" s="50"/>
      <c r="J281" s="50"/>
      <c r="K281" s="50"/>
      <c r="M281" s="82">
        <v>15932</v>
      </c>
    </row>
    <row r="282" spans="1:13" ht="12.75">
      <c r="A282" s="262" t="s">
        <v>231</v>
      </c>
      <c r="B282" s="263"/>
      <c r="C282" s="263"/>
      <c r="D282" s="263"/>
      <c r="E282" s="263"/>
      <c r="F282" s="263"/>
      <c r="G282" s="263"/>
      <c r="H282" s="263"/>
      <c r="I282" s="263"/>
      <c r="J282" s="263"/>
      <c r="K282" s="264"/>
      <c r="M282" s="82">
        <v>15292</v>
      </c>
    </row>
    <row r="283" spans="1:13" ht="12.75">
      <c r="A283" s="50"/>
      <c r="B283" s="50"/>
      <c r="C283" s="50"/>
      <c r="D283" s="50"/>
      <c r="E283" s="57" t="s">
        <v>277</v>
      </c>
      <c r="F283" s="50"/>
      <c r="G283" s="50"/>
      <c r="H283" s="50"/>
      <c r="I283" s="50"/>
      <c r="J283" s="50"/>
      <c r="K283" s="50"/>
      <c r="M283" s="82">
        <v>15085</v>
      </c>
    </row>
    <row r="284" spans="1:13" ht="12.75">
      <c r="A284" s="50">
        <v>62</v>
      </c>
      <c r="B284" s="50" t="s">
        <v>344</v>
      </c>
      <c r="C284" s="50"/>
      <c r="D284" s="72" t="s">
        <v>274</v>
      </c>
      <c r="E284" s="50">
        <v>0</v>
      </c>
      <c r="F284" s="50">
        <v>7350</v>
      </c>
      <c r="G284" s="50">
        <f>SUM(E284+F284)</f>
        <v>7350</v>
      </c>
      <c r="H284" s="50">
        <v>0</v>
      </c>
      <c r="I284" s="50">
        <f>SUM(G284-H284)</f>
        <v>7350</v>
      </c>
      <c r="J284" s="50"/>
      <c r="K284" s="50"/>
      <c r="M284" s="82">
        <v>12968</v>
      </c>
    </row>
    <row r="285" spans="1:13" ht="12.75">
      <c r="A285" s="50">
        <v>63</v>
      </c>
      <c r="B285" s="81">
        <v>39539</v>
      </c>
      <c r="C285" s="50"/>
      <c r="D285" s="72" t="s">
        <v>275</v>
      </c>
      <c r="E285" s="50">
        <v>0</v>
      </c>
      <c r="F285" s="50">
        <v>126562</v>
      </c>
      <c r="G285" s="50">
        <f>SUM(E285+F285)</f>
        <v>126562</v>
      </c>
      <c r="H285" s="50">
        <v>126562</v>
      </c>
      <c r="I285" s="50">
        <f>SUM(G285-H285)</f>
        <v>0</v>
      </c>
      <c r="J285" s="50"/>
      <c r="K285" s="50"/>
      <c r="M285" s="82">
        <v>3989</v>
      </c>
    </row>
    <row r="286" spans="1:13" ht="12.75">
      <c r="A286" s="50">
        <v>64</v>
      </c>
      <c r="B286" s="50" t="s">
        <v>344</v>
      </c>
      <c r="C286" s="50"/>
      <c r="D286" s="72" t="s">
        <v>276</v>
      </c>
      <c r="E286" s="50">
        <v>0</v>
      </c>
      <c r="F286" s="50">
        <v>990</v>
      </c>
      <c r="G286" s="50">
        <f>SUM(E286+F286)</f>
        <v>990</v>
      </c>
      <c r="H286" s="50">
        <v>0</v>
      </c>
      <c r="I286" s="50">
        <f>SUM(G286-H286)</f>
        <v>990</v>
      </c>
      <c r="J286" s="50"/>
      <c r="K286" s="50"/>
      <c r="M286" s="82">
        <v>15974</v>
      </c>
    </row>
    <row r="287" spans="1:13" ht="12.75">
      <c r="A287" s="50"/>
      <c r="B287" s="50"/>
      <c r="C287" s="50"/>
      <c r="D287" s="57" t="s">
        <v>6</v>
      </c>
      <c r="E287" s="57">
        <f>SUM(E284:E286)</f>
        <v>0</v>
      </c>
      <c r="F287" s="57">
        <f>SUM(F284:F286)</f>
        <v>134902</v>
      </c>
      <c r="G287" s="57">
        <f>SUM(G284:G286)</f>
        <v>134902</v>
      </c>
      <c r="H287" s="57">
        <f>SUM(H284:H286)</f>
        <v>126562</v>
      </c>
      <c r="I287" s="57">
        <f>SUM(I284:I286)</f>
        <v>8340</v>
      </c>
      <c r="J287" s="50"/>
      <c r="K287" s="50"/>
      <c r="M287" s="82">
        <v>13507</v>
      </c>
    </row>
    <row r="288" spans="1:13" ht="12.75">
      <c r="A288" s="50"/>
      <c r="B288" s="50"/>
      <c r="C288" s="50"/>
      <c r="D288" s="83" t="s">
        <v>79</v>
      </c>
      <c r="E288" s="57">
        <f>SUM(E287+E279+E274)</f>
        <v>1301107</v>
      </c>
      <c r="F288" s="57">
        <f>SUM(F287+F279+F274)</f>
        <v>763935</v>
      </c>
      <c r="G288" s="57">
        <f>SUM(G287+G279+G274)</f>
        <v>2065042</v>
      </c>
      <c r="H288" s="57">
        <f>SUM(H287+H279+H274)</f>
        <v>929584</v>
      </c>
      <c r="I288" s="57">
        <f>SUM(I287+I279+I274)</f>
        <v>1135458</v>
      </c>
      <c r="J288" s="50"/>
      <c r="K288" s="50"/>
      <c r="M288" s="82">
        <v>15936</v>
      </c>
    </row>
    <row r="289" ht="12.75">
      <c r="M289" s="82">
        <v>15950</v>
      </c>
    </row>
    <row r="290" ht="12.75">
      <c r="M290" s="82">
        <v>14141</v>
      </c>
    </row>
    <row r="291" ht="12.75">
      <c r="M291" s="82">
        <v>15976</v>
      </c>
    </row>
    <row r="307" spans="1:11" ht="15.75">
      <c r="A307" s="228" t="s">
        <v>248</v>
      </c>
      <c r="B307" s="228"/>
      <c r="C307" s="228"/>
      <c r="D307" s="228"/>
      <c r="E307" s="228"/>
      <c r="F307" s="228"/>
      <c r="G307" s="228"/>
      <c r="H307" s="228"/>
      <c r="I307" s="228"/>
      <c r="J307" s="228"/>
      <c r="K307" s="30"/>
    </row>
    <row r="308" spans="1:11" ht="15.75">
      <c r="A308" s="228" t="s">
        <v>249</v>
      </c>
      <c r="B308" s="228"/>
      <c r="C308" s="228"/>
      <c r="D308" s="228"/>
      <c r="E308" s="228"/>
      <c r="F308" s="228"/>
      <c r="G308" s="228"/>
      <c r="H308" s="228"/>
      <c r="I308" s="228"/>
      <c r="J308" s="228"/>
      <c r="K308" s="30"/>
    </row>
    <row r="309" spans="1:11" ht="15.75">
      <c r="A309" s="259" t="s">
        <v>366</v>
      </c>
      <c r="B309" s="260"/>
      <c r="C309" s="68"/>
      <c r="D309" s="68"/>
      <c r="E309" s="68"/>
      <c r="F309" s="68"/>
      <c r="G309" s="68"/>
      <c r="H309" s="68"/>
      <c r="I309" s="68"/>
      <c r="J309" s="68"/>
      <c r="K309" s="30"/>
    </row>
    <row r="310" spans="1:11" ht="60">
      <c r="A310" s="50" t="s">
        <v>257</v>
      </c>
      <c r="B310" s="50" t="s">
        <v>250</v>
      </c>
      <c r="C310" s="50" t="s">
        <v>251</v>
      </c>
      <c r="D310" s="50" t="s">
        <v>252</v>
      </c>
      <c r="E310" s="50" t="s">
        <v>238</v>
      </c>
      <c r="F310" s="50" t="s">
        <v>253</v>
      </c>
      <c r="G310" s="50" t="s">
        <v>254</v>
      </c>
      <c r="H310" s="50" t="s">
        <v>240</v>
      </c>
      <c r="I310" s="50" t="s">
        <v>255</v>
      </c>
      <c r="J310" s="50" t="s">
        <v>256</v>
      </c>
      <c r="K310" s="50" t="s">
        <v>93</v>
      </c>
    </row>
    <row r="311" spans="1:11" ht="12.75">
      <c r="A311" s="50">
        <v>1</v>
      </c>
      <c r="B311" s="50">
        <v>2</v>
      </c>
      <c r="C311" s="50">
        <v>3</v>
      </c>
      <c r="D311" s="50">
        <v>4</v>
      </c>
      <c r="E311" s="50">
        <v>5</v>
      </c>
      <c r="F311" s="50">
        <v>6</v>
      </c>
      <c r="G311" s="50">
        <v>7</v>
      </c>
      <c r="H311" s="50">
        <v>8</v>
      </c>
      <c r="I311" s="50">
        <v>9</v>
      </c>
      <c r="J311" s="50">
        <v>10</v>
      </c>
      <c r="K311" s="50">
        <v>11</v>
      </c>
    </row>
    <row r="312" spans="1:11" ht="12.75">
      <c r="A312" s="50">
        <v>0</v>
      </c>
      <c r="B312" s="50">
        <v>0</v>
      </c>
      <c r="C312" s="50">
        <v>0</v>
      </c>
      <c r="D312" s="50">
        <v>0</v>
      </c>
      <c r="E312" s="50">
        <v>0</v>
      </c>
      <c r="F312" s="50">
        <v>0</v>
      </c>
      <c r="G312" s="50">
        <f>SUM(E312+F312)</f>
        <v>0</v>
      </c>
      <c r="H312" s="50">
        <v>0</v>
      </c>
      <c r="I312" s="50">
        <f>SUM(G312-H312)</f>
        <v>0</v>
      </c>
      <c r="J312" s="50">
        <v>0</v>
      </c>
      <c r="K312" s="53">
        <v>0</v>
      </c>
    </row>
    <row r="313" spans="1:11" ht="12.75">
      <c r="A313" s="51"/>
      <c r="B313" s="51"/>
      <c r="C313" s="51"/>
      <c r="D313" s="51"/>
      <c r="E313" s="52" t="s">
        <v>258</v>
      </c>
      <c r="F313" s="51"/>
      <c r="G313" s="51"/>
      <c r="H313" s="51"/>
      <c r="I313" s="51"/>
      <c r="J313" s="51"/>
      <c r="K313" s="51"/>
    </row>
    <row r="314" spans="1:11" ht="12.75">
      <c r="A314" s="237" t="s">
        <v>231</v>
      </c>
      <c r="B314" s="238"/>
      <c r="C314" s="238"/>
      <c r="D314" s="238"/>
      <c r="E314" s="238"/>
      <c r="F314" s="238"/>
      <c r="G314" s="238"/>
      <c r="H314" s="238"/>
      <c r="I314" s="238"/>
      <c r="J314" s="238"/>
      <c r="K314" s="239"/>
    </row>
    <row r="315" spans="1:11" ht="12.75">
      <c r="A315" s="51"/>
      <c r="B315" s="51"/>
      <c r="C315" s="51"/>
      <c r="D315" s="51"/>
      <c r="E315" s="52" t="s">
        <v>259</v>
      </c>
      <c r="F315" s="51"/>
      <c r="G315" s="51"/>
      <c r="H315" s="51"/>
      <c r="I315" s="51"/>
      <c r="J315" s="51"/>
      <c r="K315" s="51"/>
    </row>
    <row r="316" spans="1:17" ht="24" customHeight="1">
      <c r="A316" s="50">
        <v>1</v>
      </c>
      <c r="B316" s="50" t="s">
        <v>293</v>
      </c>
      <c r="C316" s="50"/>
      <c r="D316" s="72" t="s">
        <v>303</v>
      </c>
      <c r="E316" s="50">
        <v>11846</v>
      </c>
      <c r="F316" s="50">
        <v>0</v>
      </c>
      <c r="G316" s="50">
        <f aca="true" t="shared" si="9" ref="G316:G358">SUM(E316+F316)</f>
        <v>11846</v>
      </c>
      <c r="H316" s="50">
        <v>0</v>
      </c>
      <c r="I316" s="50">
        <f aca="true" t="shared" si="10" ref="I316:I358">SUM(G316-H316)</f>
        <v>11846</v>
      </c>
      <c r="J316" s="50"/>
      <c r="K316" s="50"/>
      <c r="L316" s="72"/>
      <c r="M316" s="50"/>
      <c r="N316" s="50"/>
      <c r="O316" s="50"/>
      <c r="P316" s="50"/>
      <c r="Q316" s="50"/>
    </row>
    <row r="317" spans="1:17" ht="24" customHeight="1">
      <c r="A317" s="50">
        <v>2</v>
      </c>
      <c r="B317" s="81" t="s">
        <v>293</v>
      </c>
      <c r="C317" s="50"/>
      <c r="D317" s="72" t="s">
        <v>304</v>
      </c>
      <c r="E317" s="50">
        <v>13944</v>
      </c>
      <c r="F317" s="50">
        <v>0</v>
      </c>
      <c r="G317" s="50">
        <f t="shared" si="9"/>
        <v>13944</v>
      </c>
      <c r="H317" s="50">
        <v>0</v>
      </c>
      <c r="I317" s="50">
        <f t="shared" si="10"/>
        <v>13944</v>
      </c>
      <c r="J317" s="50"/>
      <c r="K317" s="50"/>
      <c r="L317" s="72"/>
      <c r="M317" s="50"/>
      <c r="N317" s="50"/>
      <c r="O317" s="50"/>
      <c r="P317" s="50"/>
      <c r="Q317" s="50"/>
    </row>
    <row r="318" spans="1:17" ht="24" customHeight="1">
      <c r="A318" s="50">
        <v>3</v>
      </c>
      <c r="B318" s="50" t="s">
        <v>293</v>
      </c>
      <c r="C318" s="50"/>
      <c r="D318" s="72" t="s">
        <v>305</v>
      </c>
      <c r="E318" s="50">
        <v>15566</v>
      </c>
      <c r="F318" s="50">
        <v>0</v>
      </c>
      <c r="G318" s="50">
        <f t="shared" si="9"/>
        <v>15566</v>
      </c>
      <c r="H318" s="50">
        <v>0</v>
      </c>
      <c r="I318" s="50">
        <f t="shared" si="10"/>
        <v>15566</v>
      </c>
      <c r="J318" s="50"/>
      <c r="K318" s="50"/>
      <c r="L318" s="72"/>
      <c r="M318" s="50"/>
      <c r="N318" s="50"/>
      <c r="O318" s="50"/>
      <c r="P318" s="50"/>
      <c r="Q318" s="50"/>
    </row>
    <row r="319" spans="1:17" ht="24" customHeight="1">
      <c r="A319" s="50">
        <v>4</v>
      </c>
      <c r="B319" s="81" t="s">
        <v>293</v>
      </c>
      <c r="C319" s="50"/>
      <c r="D319" s="72" t="s">
        <v>306</v>
      </c>
      <c r="E319" s="50">
        <v>15024</v>
      </c>
      <c r="F319" s="50">
        <v>0</v>
      </c>
      <c r="G319" s="50">
        <f t="shared" si="9"/>
        <v>15024</v>
      </c>
      <c r="H319" s="50">
        <v>0</v>
      </c>
      <c r="I319" s="50">
        <f t="shared" si="10"/>
        <v>15024</v>
      </c>
      <c r="J319" s="50"/>
      <c r="K319" s="50"/>
      <c r="L319" s="72"/>
      <c r="M319" s="50"/>
      <c r="N319" s="50"/>
      <c r="O319" s="50"/>
      <c r="P319" s="50"/>
      <c r="Q319" s="50"/>
    </row>
    <row r="320" spans="1:17" ht="24" customHeight="1">
      <c r="A320" s="50">
        <v>5</v>
      </c>
      <c r="B320" s="50" t="s">
        <v>293</v>
      </c>
      <c r="C320" s="50"/>
      <c r="D320" s="72" t="s">
        <v>307</v>
      </c>
      <c r="E320" s="50">
        <v>15840</v>
      </c>
      <c r="F320" s="50">
        <v>0</v>
      </c>
      <c r="G320" s="50">
        <f t="shared" si="9"/>
        <v>15840</v>
      </c>
      <c r="H320" s="50">
        <v>0</v>
      </c>
      <c r="I320" s="50">
        <f t="shared" si="10"/>
        <v>15840</v>
      </c>
      <c r="J320" s="50"/>
      <c r="K320" s="50"/>
      <c r="L320" s="72"/>
      <c r="M320" s="50"/>
      <c r="N320" s="50"/>
      <c r="O320" s="50"/>
      <c r="P320" s="50"/>
      <c r="Q320" s="50"/>
    </row>
    <row r="321" spans="1:17" ht="24" customHeight="1">
      <c r="A321" s="50">
        <v>6</v>
      </c>
      <c r="B321" s="81" t="s">
        <v>293</v>
      </c>
      <c r="C321" s="50"/>
      <c r="D321" s="72" t="s">
        <v>308</v>
      </c>
      <c r="E321" s="50">
        <v>15840</v>
      </c>
      <c r="F321" s="50">
        <v>0</v>
      </c>
      <c r="G321" s="50">
        <f t="shared" si="9"/>
        <v>15840</v>
      </c>
      <c r="H321" s="50">
        <v>0</v>
      </c>
      <c r="I321" s="50">
        <f t="shared" si="10"/>
        <v>15840</v>
      </c>
      <c r="J321" s="50"/>
      <c r="K321" s="50"/>
      <c r="L321" s="72"/>
      <c r="M321" s="50"/>
      <c r="N321" s="50"/>
      <c r="O321" s="50"/>
      <c r="P321" s="50"/>
      <c r="Q321" s="50"/>
    </row>
    <row r="322" spans="1:17" ht="24" customHeight="1">
      <c r="A322" s="50">
        <v>7</v>
      </c>
      <c r="B322" s="50" t="s">
        <v>293</v>
      </c>
      <c r="C322" s="50"/>
      <c r="D322" s="72" t="s">
        <v>309</v>
      </c>
      <c r="E322" s="50">
        <v>15840</v>
      </c>
      <c r="F322" s="50">
        <v>0</v>
      </c>
      <c r="G322" s="50">
        <f t="shared" si="9"/>
        <v>15840</v>
      </c>
      <c r="H322" s="50">
        <v>0</v>
      </c>
      <c r="I322" s="50">
        <f t="shared" si="10"/>
        <v>15840</v>
      </c>
      <c r="J322" s="50"/>
      <c r="K322" s="50"/>
      <c r="L322" s="72"/>
      <c r="M322" s="50"/>
      <c r="N322" s="50"/>
      <c r="O322" s="50"/>
      <c r="P322" s="50"/>
      <c r="Q322" s="50"/>
    </row>
    <row r="323" spans="1:17" ht="24" customHeight="1">
      <c r="A323" s="50">
        <v>8</v>
      </c>
      <c r="B323" s="81" t="s">
        <v>293</v>
      </c>
      <c r="C323" s="50"/>
      <c r="D323" s="72" t="s">
        <v>310</v>
      </c>
      <c r="E323" s="50">
        <v>15825</v>
      </c>
      <c r="F323" s="50">
        <v>0</v>
      </c>
      <c r="G323" s="50">
        <f t="shared" si="9"/>
        <v>15825</v>
      </c>
      <c r="H323" s="50">
        <v>0</v>
      </c>
      <c r="I323" s="50">
        <f t="shared" si="10"/>
        <v>15825</v>
      </c>
      <c r="J323" s="50"/>
      <c r="K323" s="50"/>
      <c r="L323" s="72"/>
      <c r="M323" s="50"/>
      <c r="N323" s="50"/>
      <c r="O323" s="50"/>
      <c r="P323" s="50"/>
      <c r="Q323" s="50"/>
    </row>
    <row r="324" spans="1:17" ht="24" customHeight="1">
      <c r="A324" s="50">
        <v>9</v>
      </c>
      <c r="B324" s="50" t="s">
        <v>293</v>
      </c>
      <c r="C324" s="50"/>
      <c r="D324" s="72" t="s">
        <v>311</v>
      </c>
      <c r="E324" s="50">
        <v>15889</v>
      </c>
      <c r="F324" s="50">
        <v>0</v>
      </c>
      <c r="G324" s="50">
        <f t="shared" si="9"/>
        <v>15889</v>
      </c>
      <c r="H324" s="50">
        <v>0</v>
      </c>
      <c r="I324" s="50">
        <f t="shared" si="10"/>
        <v>15889</v>
      </c>
      <c r="J324" s="50"/>
      <c r="K324" s="50"/>
      <c r="L324" s="72"/>
      <c r="M324" s="50"/>
      <c r="N324" s="50"/>
      <c r="O324" s="50"/>
      <c r="P324" s="50"/>
      <c r="Q324" s="50"/>
    </row>
    <row r="325" spans="1:17" ht="24" customHeight="1">
      <c r="A325" s="50">
        <v>10</v>
      </c>
      <c r="B325" s="81" t="s">
        <v>293</v>
      </c>
      <c r="C325" s="50"/>
      <c r="D325" s="72" t="s">
        <v>312</v>
      </c>
      <c r="E325" s="50">
        <v>15840</v>
      </c>
      <c r="F325" s="50">
        <v>0</v>
      </c>
      <c r="G325" s="50">
        <f t="shared" si="9"/>
        <v>15840</v>
      </c>
      <c r="H325" s="50">
        <v>0</v>
      </c>
      <c r="I325" s="50">
        <f t="shared" si="10"/>
        <v>15840</v>
      </c>
      <c r="J325" s="50"/>
      <c r="K325" s="50"/>
      <c r="L325" s="72" t="s">
        <v>303</v>
      </c>
      <c r="M325" s="50">
        <v>11846</v>
      </c>
      <c r="N325" s="50">
        <v>0</v>
      </c>
      <c r="O325" s="50">
        <f aca="true" t="shared" si="11" ref="O325:O373">SUM(M325+N325)</f>
        <v>11846</v>
      </c>
      <c r="P325" s="50">
        <v>0</v>
      </c>
      <c r="Q325" s="50">
        <f aca="true" t="shared" si="12" ref="Q325:Q373">SUM(O325-P325)</f>
        <v>11846</v>
      </c>
    </row>
    <row r="326" spans="1:17" ht="24" customHeight="1">
      <c r="A326" s="50">
        <v>11</v>
      </c>
      <c r="B326" s="50" t="s">
        <v>293</v>
      </c>
      <c r="C326" s="50"/>
      <c r="D326" s="72" t="s">
        <v>262</v>
      </c>
      <c r="E326" s="50">
        <v>15769</v>
      </c>
      <c r="F326" s="50">
        <v>0</v>
      </c>
      <c r="G326" s="50">
        <f t="shared" si="9"/>
        <v>15769</v>
      </c>
      <c r="H326" s="50">
        <v>0</v>
      </c>
      <c r="I326" s="50">
        <f t="shared" si="10"/>
        <v>15769</v>
      </c>
      <c r="J326" s="50"/>
      <c r="K326" s="50"/>
      <c r="L326" s="72" t="s">
        <v>304</v>
      </c>
      <c r="M326" s="50">
        <v>13944</v>
      </c>
      <c r="N326" s="50">
        <v>0</v>
      </c>
      <c r="O326" s="50">
        <f t="shared" si="11"/>
        <v>13944</v>
      </c>
      <c r="P326" s="50">
        <v>0</v>
      </c>
      <c r="Q326" s="50">
        <f t="shared" si="12"/>
        <v>13944</v>
      </c>
    </row>
    <row r="327" spans="1:17" ht="24" customHeight="1">
      <c r="A327" s="50">
        <v>12</v>
      </c>
      <c r="B327" s="81" t="s">
        <v>293</v>
      </c>
      <c r="C327" s="50"/>
      <c r="D327" s="72" t="s">
        <v>315</v>
      </c>
      <c r="E327" s="50">
        <v>15127</v>
      </c>
      <c r="F327" s="50">
        <v>0</v>
      </c>
      <c r="G327" s="50">
        <f t="shared" si="9"/>
        <v>15127</v>
      </c>
      <c r="H327" s="50">
        <v>0</v>
      </c>
      <c r="I327" s="50">
        <f t="shared" si="10"/>
        <v>15127</v>
      </c>
      <c r="J327" s="50"/>
      <c r="K327" s="50"/>
      <c r="L327" s="72" t="s">
        <v>305</v>
      </c>
      <c r="M327" s="50">
        <v>15566</v>
      </c>
      <c r="N327" s="50">
        <v>0</v>
      </c>
      <c r="O327" s="50">
        <f t="shared" si="11"/>
        <v>15566</v>
      </c>
      <c r="P327" s="50">
        <v>0</v>
      </c>
      <c r="Q327" s="50">
        <f t="shared" si="12"/>
        <v>15566</v>
      </c>
    </row>
    <row r="328" spans="1:17" ht="24" customHeight="1">
      <c r="A328" s="50">
        <v>13</v>
      </c>
      <c r="B328" s="50" t="s">
        <v>293</v>
      </c>
      <c r="C328" s="50"/>
      <c r="D328" s="72" t="s">
        <v>316</v>
      </c>
      <c r="E328" s="50">
        <v>15178</v>
      </c>
      <c r="F328" s="50">
        <v>0</v>
      </c>
      <c r="G328" s="50">
        <f t="shared" si="9"/>
        <v>15178</v>
      </c>
      <c r="H328" s="50">
        <v>0</v>
      </c>
      <c r="I328" s="50">
        <f t="shared" si="10"/>
        <v>15178</v>
      </c>
      <c r="J328" s="50"/>
      <c r="K328" s="50"/>
      <c r="L328" s="72" t="s">
        <v>306</v>
      </c>
      <c r="M328" s="50">
        <v>15024</v>
      </c>
      <c r="N328" s="50">
        <v>0</v>
      </c>
      <c r="O328" s="50">
        <f t="shared" si="11"/>
        <v>15024</v>
      </c>
      <c r="P328" s="50">
        <v>0</v>
      </c>
      <c r="Q328" s="50">
        <f t="shared" si="12"/>
        <v>15024</v>
      </c>
    </row>
    <row r="329" spans="1:17" ht="24" customHeight="1">
      <c r="A329" s="50">
        <v>14</v>
      </c>
      <c r="B329" s="81" t="s">
        <v>293</v>
      </c>
      <c r="C329" s="50"/>
      <c r="D329" s="72" t="s">
        <v>317</v>
      </c>
      <c r="E329" s="50">
        <v>15861</v>
      </c>
      <c r="F329" s="50">
        <v>0</v>
      </c>
      <c r="G329" s="50">
        <f t="shared" si="9"/>
        <v>15861</v>
      </c>
      <c r="H329" s="50">
        <v>0</v>
      </c>
      <c r="I329" s="50">
        <f t="shared" si="10"/>
        <v>15861</v>
      </c>
      <c r="J329" s="50"/>
      <c r="K329" s="50"/>
      <c r="L329" s="72" t="s">
        <v>307</v>
      </c>
      <c r="M329" s="50">
        <v>15840</v>
      </c>
      <c r="N329" s="50">
        <v>0</v>
      </c>
      <c r="O329" s="50">
        <f t="shared" si="11"/>
        <v>15840</v>
      </c>
      <c r="P329" s="50">
        <v>0</v>
      </c>
      <c r="Q329" s="50">
        <f t="shared" si="12"/>
        <v>15840</v>
      </c>
    </row>
    <row r="330" spans="1:17" ht="24" customHeight="1">
      <c r="A330" s="50">
        <v>15</v>
      </c>
      <c r="B330" s="50" t="s">
        <v>293</v>
      </c>
      <c r="C330" s="50"/>
      <c r="D330" s="72" t="s">
        <v>318</v>
      </c>
      <c r="E330" s="50">
        <v>13529</v>
      </c>
      <c r="F330" s="50">
        <v>0</v>
      </c>
      <c r="G330" s="50">
        <f t="shared" si="9"/>
        <v>13529</v>
      </c>
      <c r="H330" s="50">
        <v>0</v>
      </c>
      <c r="I330" s="50">
        <f t="shared" si="10"/>
        <v>13529</v>
      </c>
      <c r="J330" s="50"/>
      <c r="K330" s="50"/>
      <c r="L330" s="72" t="s">
        <v>308</v>
      </c>
      <c r="M330" s="50">
        <v>15840</v>
      </c>
      <c r="N330" s="50">
        <v>0</v>
      </c>
      <c r="O330" s="50">
        <f t="shared" si="11"/>
        <v>15840</v>
      </c>
      <c r="P330" s="50">
        <v>0</v>
      </c>
      <c r="Q330" s="50">
        <f t="shared" si="12"/>
        <v>15840</v>
      </c>
    </row>
    <row r="331" spans="1:17" ht="24" customHeight="1">
      <c r="A331" s="50">
        <v>16</v>
      </c>
      <c r="B331" s="81" t="s">
        <v>293</v>
      </c>
      <c r="C331" s="50"/>
      <c r="D331" s="72" t="s">
        <v>319</v>
      </c>
      <c r="E331" s="50">
        <v>15120</v>
      </c>
      <c r="F331" s="50">
        <v>0</v>
      </c>
      <c r="G331" s="50">
        <f t="shared" si="9"/>
        <v>15120</v>
      </c>
      <c r="H331" s="50">
        <v>0</v>
      </c>
      <c r="I331" s="50">
        <f t="shared" si="10"/>
        <v>15120</v>
      </c>
      <c r="J331" s="50"/>
      <c r="K331" s="50"/>
      <c r="L331" s="72" t="s">
        <v>309</v>
      </c>
      <c r="M331" s="50">
        <v>15840</v>
      </c>
      <c r="N331" s="50">
        <v>0</v>
      </c>
      <c r="O331" s="50">
        <f t="shared" si="11"/>
        <v>15840</v>
      </c>
      <c r="P331" s="50">
        <v>0</v>
      </c>
      <c r="Q331" s="50">
        <f t="shared" si="12"/>
        <v>15840</v>
      </c>
    </row>
    <row r="332" spans="1:17" ht="24" customHeight="1">
      <c r="A332" s="50">
        <v>17</v>
      </c>
      <c r="B332" s="50" t="s">
        <v>293</v>
      </c>
      <c r="C332" s="50"/>
      <c r="D332" s="72" t="s">
        <v>320</v>
      </c>
      <c r="E332" s="50">
        <v>13214</v>
      </c>
      <c r="F332" s="50">
        <v>0</v>
      </c>
      <c r="G332" s="50">
        <f t="shared" si="9"/>
        <v>13214</v>
      </c>
      <c r="H332" s="50">
        <v>0</v>
      </c>
      <c r="I332" s="50">
        <f t="shared" si="10"/>
        <v>13214</v>
      </c>
      <c r="J332" s="50"/>
      <c r="K332" s="50"/>
      <c r="L332" s="72" t="s">
        <v>310</v>
      </c>
      <c r="M332" s="50">
        <v>15825</v>
      </c>
      <c r="N332" s="50">
        <v>0</v>
      </c>
      <c r="O332" s="50">
        <f t="shared" si="11"/>
        <v>15825</v>
      </c>
      <c r="P332" s="50">
        <v>0</v>
      </c>
      <c r="Q332" s="50">
        <f t="shared" si="12"/>
        <v>15825</v>
      </c>
    </row>
    <row r="333" spans="1:17" ht="24" customHeight="1">
      <c r="A333" s="50">
        <v>18</v>
      </c>
      <c r="B333" s="81" t="s">
        <v>293</v>
      </c>
      <c r="C333" s="50"/>
      <c r="D333" s="72" t="s">
        <v>321</v>
      </c>
      <c r="E333" s="50">
        <v>13434</v>
      </c>
      <c r="F333" s="50">
        <v>0</v>
      </c>
      <c r="G333" s="50">
        <f t="shared" si="9"/>
        <v>13434</v>
      </c>
      <c r="H333" s="50">
        <v>0</v>
      </c>
      <c r="I333" s="50">
        <f t="shared" si="10"/>
        <v>13434</v>
      </c>
      <c r="J333" s="50"/>
      <c r="K333" s="50"/>
      <c r="L333" s="72" t="s">
        <v>311</v>
      </c>
      <c r="M333" s="50">
        <v>15889</v>
      </c>
      <c r="N333" s="50">
        <v>0</v>
      </c>
      <c r="O333" s="50">
        <f t="shared" si="11"/>
        <v>15889</v>
      </c>
      <c r="P333" s="50">
        <v>0</v>
      </c>
      <c r="Q333" s="50">
        <f t="shared" si="12"/>
        <v>15889</v>
      </c>
    </row>
    <row r="334" spans="1:17" ht="24" customHeight="1">
      <c r="A334" s="50">
        <v>19</v>
      </c>
      <c r="B334" s="50" t="s">
        <v>293</v>
      </c>
      <c r="C334" s="50"/>
      <c r="D334" s="72" t="s">
        <v>322</v>
      </c>
      <c r="E334" s="50">
        <v>2811</v>
      </c>
      <c r="F334" s="50">
        <v>0</v>
      </c>
      <c r="G334" s="50">
        <f t="shared" si="9"/>
        <v>2811</v>
      </c>
      <c r="H334" s="50">
        <v>0</v>
      </c>
      <c r="I334" s="50">
        <f t="shared" si="10"/>
        <v>2811</v>
      </c>
      <c r="J334" s="50"/>
      <c r="K334" s="50"/>
      <c r="L334" s="72" t="s">
        <v>312</v>
      </c>
      <c r="M334" s="50">
        <v>15840</v>
      </c>
      <c r="N334" s="50">
        <v>0</v>
      </c>
      <c r="O334" s="50">
        <f t="shared" si="11"/>
        <v>15840</v>
      </c>
      <c r="P334" s="50">
        <v>0</v>
      </c>
      <c r="Q334" s="50">
        <f t="shared" si="12"/>
        <v>15840</v>
      </c>
    </row>
    <row r="335" spans="1:17" ht="24" customHeight="1">
      <c r="A335" s="50">
        <v>20</v>
      </c>
      <c r="B335" s="81" t="s">
        <v>293</v>
      </c>
      <c r="C335" s="50"/>
      <c r="D335" s="72" t="s">
        <v>323</v>
      </c>
      <c r="E335" s="50">
        <v>15991</v>
      </c>
      <c r="F335" s="50">
        <v>0</v>
      </c>
      <c r="G335" s="50">
        <f t="shared" si="9"/>
        <v>15991</v>
      </c>
      <c r="H335" s="50">
        <v>0</v>
      </c>
      <c r="I335" s="50">
        <f t="shared" si="10"/>
        <v>15991</v>
      </c>
      <c r="J335" s="50"/>
      <c r="K335" s="50"/>
      <c r="L335" s="72" t="s">
        <v>262</v>
      </c>
      <c r="M335" s="50">
        <v>15769</v>
      </c>
      <c r="N335" s="50">
        <v>0</v>
      </c>
      <c r="O335" s="50">
        <f t="shared" si="11"/>
        <v>15769</v>
      </c>
      <c r="P335" s="50">
        <v>0</v>
      </c>
      <c r="Q335" s="50">
        <f t="shared" si="12"/>
        <v>15769</v>
      </c>
    </row>
    <row r="336" spans="1:17" ht="24" customHeight="1">
      <c r="A336" s="50">
        <v>21</v>
      </c>
      <c r="B336" s="50" t="s">
        <v>293</v>
      </c>
      <c r="C336" s="50"/>
      <c r="D336" s="72" t="s">
        <v>324</v>
      </c>
      <c r="E336" s="50">
        <v>15320</v>
      </c>
      <c r="F336" s="50">
        <v>0</v>
      </c>
      <c r="G336" s="50">
        <f t="shared" si="9"/>
        <v>15320</v>
      </c>
      <c r="H336" s="50">
        <v>0</v>
      </c>
      <c r="I336" s="50">
        <f t="shared" si="10"/>
        <v>15320</v>
      </c>
      <c r="J336" s="50"/>
      <c r="K336" s="50"/>
      <c r="L336" s="72" t="s">
        <v>313</v>
      </c>
      <c r="M336" s="50"/>
      <c r="N336" s="50"/>
      <c r="O336" s="50"/>
      <c r="P336" s="50"/>
      <c r="Q336" s="50"/>
    </row>
    <row r="337" spans="1:17" ht="24" customHeight="1">
      <c r="A337" s="50">
        <v>22</v>
      </c>
      <c r="B337" s="81" t="s">
        <v>293</v>
      </c>
      <c r="C337" s="50"/>
      <c r="D337" s="72" t="s">
        <v>325</v>
      </c>
      <c r="E337" s="50">
        <v>13201</v>
      </c>
      <c r="F337" s="50">
        <v>0</v>
      </c>
      <c r="G337" s="50">
        <f t="shared" si="9"/>
        <v>13201</v>
      </c>
      <c r="H337" s="50">
        <v>0</v>
      </c>
      <c r="I337" s="50">
        <f t="shared" si="10"/>
        <v>13201</v>
      </c>
      <c r="J337" s="50"/>
      <c r="K337" s="50"/>
      <c r="L337" s="72" t="s">
        <v>314</v>
      </c>
      <c r="M337" s="50"/>
      <c r="N337" s="50"/>
      <c r="O337" s="50"/>
      <c r="P337" s="50"/>
      <c r="Q337" s="50"/>
    </row>
    <row r="338" spans="1:17" ht="24" customHeight="1">
      <c r="A338" s="50">
        <v>23</v>
      </c>
      <c r="B338" s="50" t="s">
        <v>293</v>
      </c>
      <c r="C338" s="50"/>
      <c r="D338" s="72" t="s">
        <v>326</v>
      </c>
      <c r="E338" s="50">
        <v>15086</v>
      </c>
      <c r="F338" s="50">
        <v>0</v>
      </c>
      <c r="G338" s="50">
        <f t="shared" si="9"/>
        <v>15086</v>
      </c>
      <c r="H338" s="50">
        <v>0</v>
      </c>
      <c r="I338" s="50">
        <f t="shared" si="10"/>
        <v>15086</v>
      </c>
      <c r="J338" s="50"/>
      <c r="K338" s="50"/>
      <c r="L338" s="72" t="s">
        <v>315</v>
      </c>
      <c r="M338" s="50">
        <v>15127</v>
      </c>
      <c r="N338" s="50">
        <v>0</v>
      </c>
      <c r="O338" s="50">
        <f t="shared" si="11"/>
        <v>15127</v>
      </c>
      <c r="P338" s="50">
        <v>0</v>
      </c>
      <c r="Q338" s="50">
        <f t="shared" si="12"/>
        <v>15127</v>
      </c>
    </row>
    <row r="339" spans="1:17" ht="24" customHeight="1">
      <c r="A339" s="50">
        <v>24</v>
      </c>
      <c r="B339" s="81" t="s">
        <v>293</v>
      </c>
      <c r="C339" s="50"/>
      <c r="D339" s="72" t="s">
        <v>327</v>
      </c>
      <c r="E339" s="50">
        <v>9281</v>
      </c>
      <c r="F339" s="50">
        <v>0</v>
      </c>
      <c r="G339" s="50">
        <f t="shared" si="9"/>
        <v>9281</v>
      </c>
      <c r="H339" s="50">
        <v>0</v>
      </c>
      <c r="I339" s="50">
        <f t="shared" si="10"/>
        <v>9281</v>
      </c>
      <c r="J339" s="50"/>
      <c r="K339" s="50"/>
      <c r="L339" s="72" t="s">
        <v>316</v>
      </c>
      <c r="M339" s="50">
        <v>15178</v>
      </c>
      <c r="N339" s="50">
        <v>0</v>
      </c>
      <c r="O339" s="50">
        <f t="shared" si="11"/>
        <v>15178</v>
      </c>
      <c r="P339" s="50">
        <v>0</v>
      </c>
      <c r="Q339" s="50">
        <f t="shared" si="12"/>
        <v>15178</v>
      </c>
    </row>
    <row r="340" spans="1:17" ht="24" customHeight="1">
      <c r="A340" s="50">
        <v>25</v>
      </c>
      <c r="B340" s="50" t="s">
        <v>293</v>
      </c>
      <c r="C340" s="50"/>
      <c r="D340" s="72" t="s">
        <v>328</v>
      </c>
      <c r="E340" s="50">
        <v>11543</v>
      </c>
      <c r="F340" s="50">
        <v>0</v>
      </c>
      <c r="G340" s="50">
        <f t="shared" si="9"/>
        <v>11543</v>
      </c>
      <c r="H340" s="50">
        <v>0</v>
      </c>
      <c r="I340" s="50">
        <f t="shared" si="10"/>
        <v>11543</v>
      </c>
      <c r="J340" s="50"/>
      <c r="K340" s="50"/>
      <c r="L340" s="72" t="s">
        <v>317</v>
      </c>
      <c r="M340" s="50">
        <v>15861</v>
      </c>
      <c r="N340" s="50">
        <v>0</v>
      </c>
      <c r="O340" s="50">
        <f t="shared" si="11"/>
        <v>15861</v>
      </c>
      <c r="P340" s="50">
        <v>0</v>
      </c>
      <c r="Q340" s="50">
        <f t="shared" si="12"/>
        <v>15861</v>
      </c>
    </row>
    <row r="341" spans="1:17" ht="24" customHeight="1">
      <c r="A341" s="50">
        <v>26</v>
      </c>
      <c r="B341" s="81" t="s">
        <v>293</v>
      </c>
      <c r="C341" s="50"/>
      <c r="D341" s="72" t="s">
        <v>329</v>
      </c>
      <c r="E341" s="50">
        <v>14423</v>
      </c>
      <c r="F341" s="50">
        <v>0</v>
      </c>
      <c r="G341" s="50">
        <f t="shared" si="9"/>
        <v>14423</v>
      </c>
      <c r="H341" s="50">
        <v>0</v>
      </c>
      <c r="I341" s="50">
        <f t="shared" si="10"/>
        <v>14423</v>
      </c>
      <c r="J341" s="50"/>
      <c r="K341" s="50"/>
      <c r="L341" s="72" t="s">
        <v>318</v>
      </c>
      <c r="M341" s="50">
        <v>13529</v>
      </c>
      <c r="N341" s="50">
        <v>0</v>
      </c>
      <c r="O341" s="50">
        <f t="shared" si="11"/>
        <v>13529</v>
      </c>
      <c r="P341" s="50">
        <v>0</v>
      </c>
      <c r="Q341" s="50">
        <f t="shared" si="12"/>
        <v>13529</v>
      </c>
    </row>
    <row r="342" spans="1:17" ht="24" customHeight="1">
      <c r="A342" s="50">
        <v>27</v>
      </c>
      <c r="B342" s="50" t="s">
        <v>293</v>
      </c>
      <c r="C342" s="50"/>
      <c r="D342" s="72" t="s">
        <v>330</v>
      </c>
      <c r="E342" s="50">
        <v>14950</v>
      </c>
      <c r="F342" s="50">
        <v>0</v>
      </c>
      <c r="G342" s="50">
        <f t="shared" si="9"/>
        <v>14950</v>
      </c>
      <c r="H342" s="50">
        <v>0</v>
      </c>
      <c r="I342" s="50">
        <f t="shared" si="10"/>
        <v>14950</v>
      </c>
      <c r="J342" s="50"/>
      <c r="K342" s="50"/>
      <c r="L342" s="72" t="s">
        <v>319</v>
      </c>
      <c r="M342" s="50">
        <v>15120</v>
      </c>
      <c r="N342" s="50">
        <v>0</v>
      </c>
      <c r="O342" s="50">
        <f t="shared" si="11"/>
        <v>15120</v>
      </c>
      <c r="P342" s="50">
        <v>0</v>
      </c>
      <c r="Q342" s="50">
        <f t="shared" si="12"/>
        <v>15120</v>
      </c>
    </row>
    <row r="343" spans="1:17" ht="24" customHeight="1">
      <c r="A343" s="50">
        <v>28</v>
      </c>
      <c r="B343" s="81" t="s">
        <v>293</v>
      </c>
      <c r="C343" s="50"/>
      <c r="D343" s="72" t="s">
        <v>331</v>
      </c>
      <c r="E343" s="50">
        <v>0</v>
      </c>
      <c r="F343" s="50">
        <v>0</v>
      </c>
      <c r="G343" s="50">
        <f t="shared" si="9"/>
        <v>0</v>
      </c>
      <c r="H343" s="50">
        <v>0</v>
      </c>
      <c r="I343" s="50">
        <f t="shared" si="10"/>
        <v>0</v>
      </c>
      <c r="J343" s="50"/>
      <c r="K343" s="50"/>
      <c r="L343" s="72" t="s">
        <v>320</v>
      </c>
      <c r="M343" s="50">
        <v>13214</v>
      </c>
      <c r="N343" s="50">
        <v>0</v>
      </c>
      <c r="O343" s="50">
        <f t="shared" si="11"/>
        <v>13214</v>
      </c>
      <c r="P343" s="50">
        <v>0</v>
      </c>
      <c r="Q343" s="50">
        <f t="shared" si="12"/>
        <v>13214</v>
      </c>
    </row>
    <row r="344" spans="1:17" ht="24" customHeight="1">
      <c r="A344" s="50">
        <v>29</v>
      </c>
      <c r="B344" s="50" t="s">
        <v>293</v>
      </c>
      <c r="C344" s="50"/>
      <c r="D344" s="72" t="s">
        <v>332</v>
      </c>
      <c r="E344" s="50">
        <v>15744</v>
      </c>
      <c r="F344" s="50">
        <v>0</v>
      </c>
      <c r="G344" s="50">
        <f t="shared" si="9"/>
        <v>15744</v>
      </c>
      <c r="H344" s="50">
        <v>0</v>
      </c>
      <c r="I344" s="50">
        <f t="shared" si="10"/>
        <v>15744</v>
      </c>
      <c r="J344" s="50"/>
      <c r="K344" s="50"/>
      <c r="L344" s="72" t="s">
        <v>321</v>
      </c>
      <c r="M344" s="50">
        <v>13434</v>
      </c>
      <c r="N344" s="50">
        <v>0</v>
      </c>
      <c r="O344" s="50">
        <f t="shared" si="11"/>
        <v>13434</v>
      </c>
      <c r="P344" s="50">
        <v>0</v>
      </c>
      <c r="Q344" s="50">
        <f t="shared" si="12"/>
        <v>13434</v>
      </c>
    </row>
    <row r="345" spans="1:17" ht="24" customHeight="1">
      <c r="A345" s="50">
        <v>30</v>
      </c>
      <c r="B345" s="81" t="s">
        <v>293</v>
      </c>
      <c r="C345" s="50"/>
      <c r="D345" s="72" t="s">
        <v>333</v>
      </c>
      <c r="E345" s="50">
        <v>15326</v>
      </c>
      <c r="F345" s="50">
        <v>0</v>
      </c>
      <c r="G345" s="50">
        <f t="shared" si="9"/>
        <v>15326</v>
      </c>
      <c r="H345" s="50">
        <v>0</v>
      </c>
      <c r="I345" s="50">
        <f t="shared" si="10"/>
        <v>15326</v>
      </c>
      <c r="J345" s="50"/>
      <c r="K345" s="50"/>
      <c r="L345" s="72" t="s">
        <v>322</v>
      </c>
      <c r="M345" s="50">
        <v>2811</v>
      </c>
      <c r="N345" s="50">
        <v>0</v>
      </c>
      <c r="O345" s="50">
        <f t="shared" si="11"/>
        <v>2811</v>
      </c>
      <c r="P345" s="50">
        <v>0</v>
      </c>
      <c r="Q345" s="50">
        <f t="shared" si="12"/>
        <v>2811</v>
      </c>
    </row>
    <row r="346" spans="1:17" ht="24" customHeight="1">
      <c r="A346" s="50">
        <v>31</v>
      </c>
      <c r="B346" s="50" t="s">
        <v>293</v>
      </c>
      <c r="C346" s="50"/>
      <c r="D346" s="72" t="s">
        <v>334</v>
      </c>
      <c r="E346" s="50">
        <v>15029</v>
      </c>
      <c r="F346" s="50">
        <v>0</v>
      </c>
      <c r="G346" s="50">
        <f t="shared" si="9"/>
        <v>15029</v>
      </c>
      <c r="H346" s="50">
        <v>0</v>
      </c>
      <c r="I346" s="50">
        <f t="shared" si="10"/>
        <v>15029</v>
      </c>
      <c r="J346" s="50"/>
      <c r="K346" s="50"/>
      <c r="L346" s="72" t="s">
        <v>323</v>
      </c>
      <c r="M346" s="50">
        <v>15991</v>
      </c>
      <c r="N346" s="50">
        <v>0</v>
      </c>
      <c r="O346" s="50">
        <f t="shared" si="11"/>
        <v>15991</v>
      </c>
      <c r="P346" s="50">
        <v>0</v>
      </c>
      <c r="Q346" s="50">
        <f t="shared" si="12"/>
        <v>15991</v>
      </c>
    </row>
    <row r="347" spans="1:17" ht="24" customHeight="1">
      <c r="A347" s="50">
        <v>32</v>
      </c>
      <c r="B347" s="81" t="s">
        <v>293</v>
      </c>
      <c r="C347" s="50"/>
      <c r="D347" s="72" t="s">
        <v>335</v>
      </c>
      <c r="E347" s="50">
        <v>15562</v>
      </c>
      <c r="F347" s="50">
        <v>0</v>
      </c>
      <c r="G347" s="50">
        <f t="shared" si="9"/>
        <v>15562</v>
      </c>
      <c r="H347" s="50">
        <v>0</v>
      </c>
      <c r="I347" s="50">
        <f t="shared" si="10"/>
        <v>15562</v>
      </c>
      <c r="J347" s="50"/>
      <c r="K347" s="50"/>
      <c r="L347" s="72" t="s">
        <v>324</v>
      </c>
      <c r="M347" s="50">
        <v>15320</v>
      </c>
      <c r="N347" s="50">
        <v>0</v>
      </c>
      <c r="O347" s="50">
        <f t="shared" si="11"/>
        <v>15320</v>
      </c>
      <c r="P347" s="50">
        <v>0</v>
      </c>
      <c r="Q347" s="50">
        <f t="shared" si="12"/>
        <v>15320</v>
      </c>
    </row>
    <row r="348" spans="1:17" ht="24" customHeight="1">
      <c r="A348" s="50">
        <v>33</v>
      </c>
      <c r="B348" s="50" t="s">
        <v>293</v>
      </c>
      <c r="C348" s="50"/>
      <c r="D348" s="72" t="s">
        <v>336</v>
      </c>
      <c r="E348" s="50">
        <v>15953</v>
      </c>
      <c r="F348" s="50">
        <v>0</v>
      </c>
      <c r="G348" s="50">
        <f t="shared" si="9"/>
        <v>15953</v>
      </c>
      <c r="H348" s="50">
        <v>0</v>
      </c>
      <c r="I348" s="50">
        <f t="shared" si="10"/>
        <v>15953</v>
      </c>
      <c r="J348" s="50"/>
      <c r="K348" s="50"/>
      <c r="L348" s="72" t="s">
        <v>325</v>
      </c>
      <c r="M348" s="50">
        <v>13201</v>
      </c>
      <c r="N348" s="50">
        <v>0</v>
      </c>
      <c r="O348" s="50">
        <f t="shared" si="11"/>
        <v>13201</v>
      </c>
      <c r="P348" s="50">
        <v>0</v>
      </c>
      <c r="Q348" s="50">
        <f t="shared" si="12"/>
        <v>13201</v>
      </c>
    </row>
    <row r="349" spans="1:17" ht="24" customHeight="1">
      <c r="A349" s="50">
        <v>34</v>
      </c>
      <c r="B349" s="81" t="s">
        <v>293</v>
      </c>
      <c r="C349" s="50"/>
      <c r="D349" s="72" t="s">
        <v>337</v>
      </c>
      <c r="E349" s="50">
        <v>15963</v>
      </c>
      <c r="F349" s="50">
        <v>0</v>
      </c>
      <c r="G349" s="50">
        <f t="shared" si="9"/>
        <v>15963</v>
      </c>
      <c r="H349" s="50">
        <v>0</v>
      </c>
      <c r="I349" s="50">
        <f t="shared" si="10"/>
        <v>15963</v>
      </c>
      <c r="J349" s="50"/>
      <c r="K349" s="50"/>
      <c r="L349" s="72" t="s">
        <v>326</v>
      </c>
      <c r="M349" s="50">
        <v>15086</v>
      </c>
      <c r="N349" s="50">
        <v>0</v>
      </c>
      <c r="O349" s="50">
        <f t="shared" si="11"/>
        <v>15086</v>
      </c>
      <c r="P349" s="50">
        <v>0</v>
      </c>
      <c r="Q349" s="50">
        <f t="shared" si="12"/>
        <v>15086</v>
      </c>
    </row>
    <row r="350" spans="1:17" ht="24" customHeight="1">
      <c r="A350" s="50">
        <v>35</v>
      </c>
      <c r="B350" s="50" t="s">
        <v>293</v>
      </c>
      <c r="C350" s="50"/>
      <c r="D350" s="72" t="s">
        <v>340</v>
      </c>
      <c r="E350" s="50">
        <v>9120</v>
      </c>
      <c r="F350" s="50">
        <v>0</v>
      </c>
      <c r="G350" s="50">
        <f t="shared" si="9"/>
        <v>9120</v>
      </c>
      <c r="H350" s="50">
        <v>0</v>
      </c>
      <c r="I350" s="50">
        <f t="shared" si="10"/>
        <v>9120</v>
      </c>
      <c r="J350" s="50"/>
      <c r="K350" s="50"/>
      <c r="L350" s="72" t="s">
        <v>327</v>
      </c>
      <c r="M350" s="50">
        <v>9281</v>
      </c>
      <c r="N350" s="50">
        <v>0</v>
      </c>
      <c r="O350" s="50">
        <f t="shared" si="11"/>
        <v>9281</v>
      </c>
      <c r="P350" s="50">
        <v>0</v>
      </c>
      <c r="Q350" s="50">
        <f t="shared" si="12"/>
        <v>9281</v>
      </c>
    </row>
    <row r="351" spans="1:17" ht="24" customHeight="1">
      <c r="A351" s="50">
        <v>36</v>
      </c>
      <c r="B351" s="50" t="s">
        <v>232</v>
      </c>
      <c r="C351" s="50"/>
      <c r="D351" s="85" t="s">
        <v>347</v>
      </c>
      <c r="E351" s="50">
        <v>1000</v>
      </c>
      <c r="F351" s="50">
        <v>0</v>
      </c>
      <c r="G351" s="50">
        <f t="shared" si="9"/>
        <v>1000</v>
      </c>
      <c r="H351" s="82">
        <v>0</v>
      </c>
      <c r="I351" s="50">
        <f t="shared" si="10"/>
        <v>1000</v>
      </c>
      <c r="J351" s="50"/>
      <c r="K351" s="50"/>
      <c r="L351" s="72" t="s">
        <v>328</v>
      </c>
      <c r="M351" s="50">
        <v>11543</v>
      </c>
      <c r="N351" s="50">
        <v>0</v>
      </c>
      <c r="O351" s="50">
        <f t="shared" si="11"/>
        <v>11543</v>
      </c>
      <c r="P351" s="50">
        <v>0</v>
      </c>
      <c r="Q351" s="50">
        <f t="shared" si="12"/>
        <v>11543</v>
      </c>
    </row>
    <row r="352" spans="1:17" ht="24" customHeight="1">
      <c r="A352" s="50">
        <v>37</v>
      </c>
      <c r="B352" s="81">
        <v>39569</v>
      </c>
      <c r="C352" s="50"/>
      <c r="D352" s="85" t="s">
        <v>347</v>
      </c>
      <c r="E352" s="82">
        <v>15840</v>
      </c>
      <c r="F352" s="82">
        <v>0</v>
      </c>
      <c r="G352" s="50">
        <f t="shared" si="9"/>
        <v>15840</v>
      </c>
      <c r="H352" s="82">
        <v>0</v>
      </c>
      <c r="I352" s="50">
        <f t="shared" si="10"/>
        <v>15840</v>
      </c>
      <c r="J352" s="50"/>
      <c r="K352" s="50"/>
      <c r="L352" s="72" t="s">
        <v>342</v>
      </c>
      <c r="M352" s="50"/>
      <c r="N352" s="50"/>
      <c r="O352" s="50"/>
      <c r="P352" s="50"/>
      <c r="Q352" s="50"/>
    </row>
    <row r="353" spans="1:17" ht="24" customHeight="1">
      <c r="A353" s="50">
        <v>38</v>
      </c>
      <c r="B353" s="81">
        <v>39569</v>
      </c>
      <c r="C353" s="50"/>
      <c r="D353" s="85" t="s">
        <v>347</v>
      </c>
      <c r="E353" s="82">
        <v>15840</v>
      </c>
      <c r="F353" s="82">
        <v>0</v>
      </c>
      <c r="G353" s="50">
        <f t="shared" si="9"/>
        <v>15840</v>
      </c>
      <c r="H353" s="82">
        <v>0</v>
      </c>
      <c r="I353" s="50">
        <f t="shared" si="10"/>
        <v>15840</v>
      </c>
      <c r="J353" s="50"/>
      <c r="K353" s="50"/>
      <c r="L353" s="72" t="s">
        <v>341</v>
      </c>
      <c r="M353" s="50"/>
      <c r="N353" s="50"/>
      <c r="O353" s="50"/>
      <c r="P353" s="50"/>
      <c r="Q353" s="50"/>
    </row>
    <row r="354" spans="1:17" ht="24" customHeight="1">
      <c r="A354" s="50">
        <v>39</v>
      </c>
      <c r="B354" s="81">
        <v>39569</v>
      </c>
      <c r="C354" s="50"/>
      <c r="D354" s="85" t="s">
        <v>347</v>
      </c>
      <c r="E354" s="82">
        <v>15825</v>
      </c>
      <c r="F354" s="82">
        <v>0</v>
      </c>
      <c r="G354" s="50">
        <f t="shared" si="9"/>
        <v>15825</v>
      </c>
      <c r="H354" s="82">
        <v>0</v>
      </c>
      <c r="I354" s="50">
        <f t="shared" si="10"/>
        <v>15825</v>
      </c>
      <c r="J354" s="50"/>
      <c r="K354" s="50"/>
      <c r="L354" s="72" t="s">
        <v>336</v>
      </c>
      <c r="M354" s="50">
        <v>15953</v>
      </c>
      <c r="N354" s="50">
        <v>0</v>
      </c>
      <c r="O354" s="50">
        <f t="shared" si="11"/>
        <v>15953</v>
      </c>
      <c r="P354" s="50">
        <v>0</v>
      </c>
      <c r="Q354" s="50">
        <f t="shared" si="12"/>
        <v>15953</v>
      </c>
    </row>
    <row r="355" spans="1:17" ht="24" customHeight="1">
      <c r="A355" s="50">
        <v>40</v>
      </c>
      <c r="B355" s="81">
        <v>39569</v>
      </c>
      <c r="C355" s="50"/>
      <c r="D355" s="85" t="s">
        <v>347</v>
      </c>
      <c r="E355" s="82">
        <v>15840</v>
      </c>
      <c r="F355" s="82">
        <v>0</v>
      </c>
      <c r="G355" s="50">
        <f t="shared" si="9"/>
        <v>15840</v>
      </c>
      <c r="H355" s="82">
        <v>0</v>
      </c>
      <c r="I355" s="50">
        <f t="shared" si="10"/>
        <v>15840</v>
      </c>
      <c r="J355" s="50"/>
      <c r="K355" s="50"/>
      <c r="L355" s="72" t="s">
        <v>337</v>
      </c>
      <c r="M355" s="50">
        <v>15963</v>
      </c>
      <c r="N355" s="50">
        <v>0</v>
      </c>
      <c r="O355" s="50">
        <f t="shared" si="11"/>
        <v>15963</v>
      </c>
      <c r="P355" s="50">
        <v>0</v>
      </c>
      <c r="Q355" s="50">
        <f t="shared" si="12"/>
        <v>15963</v>
      </c>
    </row>
    <row r="356" spans="1:17" ht="24" customHeight="1">
      <c r="A356" s="50">
        <v>41</v>
      </c>
      <c r="B356" s="81">
        <v>39569</v>
      </c>
      <c r="C356" s="50"/>
      <c r="D356" s="85" t="s">
        <v>347</v>
      </c>
      <c r="E356" s="82">
        <v>15457</v>
      </c>
      <c r="F356" s="82">
        <v>0</v>
      </c>
      <c r="G356" s="50">
        <f t="shared" si="9"/>
        <v>15457</v>
      </c>
      <c r="H356" s="82">
        <v>0</v>
      </c>
      <c r="I356" s="50">
        <f t="shared" si="10"/>
        <v>15457</v>
      </c>
      <c r="J356" s="50"/>
      <c r="K356" s="50"/>
      <c r="L356" s="72" t="s">
        <v>338</v>
      </c>
      <c r="M356" s="50"/>
      <c r="N356" s="50"/>
      <c r="O356" s="50"/>
      <c r="P356" s="50"/>
      <c r="Q356" s="50"/>
    </row>
    <row r="357" spans="1:17" ht="24" customHeight="1">
      <c r="A357" s="50">
        <v>42</v>
      </c>
      <c r="B357" s="81">
        <v>39569</v>
      </c>
      <c r="C357" s="50"/>
      <c r="D357" s="85" t="s">
        <v>347</v>
      </c>
      <c r="E357" s="82">
        <v>8220</v>
      </c>
      <c r="F357" s="82">
        <v>0</v>
      </c>
      <c r="G357" s="50">
        <f t="shared" si="9"/>
        <v>8220</v>
      </c>
      <c r="H357" s="82">
        <v>0</v>
      </c>
      <c r="I357" s="50">
        <f t="shared" si="10"/>
        <v>8220</v>
      </c>
      <c r="J357" s="50"/>
      <c r="K357" s="50"/>
      <c r="L357" s="72" t="s">
        <v>339</v>
      </c>
      <c r="M357" s="50"/>
      <c r="N357" s="50"/>
      <c r="O357" s="50"/>
      <c r="P357" s="50"/>
      <c r="Q357" s="50"/>
    </row>
    <row r="358" spans="1:17" ht="24" customHeight="1">
      <c r="A358" s="50">
        <v>43</v>
      </c>
      <c r="B358" s="81">
        <v>39569</v>
      </c>
      <c r="C358" s="50"/>
      <c r="D358" s="85" t="s">
        <v>347</v>
      </c>
      <c r="E358" s="82">
        <v>15840</v>
      </c>
      <c r="F358" s="82">
        <v>0</v>
      </c>
      <c r="G358" s="50">
        <f t="shared" si="9"/>
        <v>15840</v>
      </c>
      <c r="H358" s="82">
        <v>0</v>
      </c>
      <c r="I358" s="50">
        <f t="shared" si="10"/>
        <v>15840</v>
      </c>
      <c r="J358" s="50"/>
      <c r="K358" s="50"/>
      <c r="L358" s="72" t="s">
        <v>340</v>
      </c>
      <c r="M358" s="50">
        <v>9120</v>
      </c>
      <c r="N358" s="50">
        <v>0</v>
      </c>
      <c r="O358" s="50">
        <f t="shared" si="11"/>
        <v>9120</v>
      </c>
      <c r="P358" s="50">
        <v>0</v>
      </c>
      <c r="Q358" s="50">
        <f t="shared" si="12"/>
        <v>9120</v>
      </c>
    </row>
    <row r="359" spans="1:17" ht="24" customHeight="1">
      <c r="A359" s="50">
        <v>44</v>
      </c>
      <c r="B359" s="81">
        <v>39569</v>
      </c>
      <c r="C359" s="50"/>
      <c r="D359" s="85" t="s">
        <v>347</v>
      </c>
      <c r="E359" s="82">
        <v>15840</v>
      </c>
      <c r="F359" s="82">
        <v>0</v>
      </c>
      <c r="G359" s="50">
        <f aca="true" t="shared" si="13" ref="G359:G420">SUM(E359+F359)</f>
        <v>15840</v>
      </c>
      <c r="H359" s="82">
        <v>0</v>
      </c>
      <c r="I359" s="50">
        <f aca="true" t="shared" si="14" ref="I359:I420">SUM(G359-H359)</f>
        <v>15840</v>
      </c>
      <c r="J359" s="50"/>
      <c r="K359" s="50"/>
      <c r="L359" s="85" t="s">
        <v>347</v>
      </c>
      <c r="M359" s="50">
        <v>1000</v>
      </c>
      <c r="N359" s="50">
        <v>0</v>
      </c>
      <c r="O359" s="50">
        <f t="shared" si="11"/>
        <v>1000</v>
      </c>
      <c r="P359" s="82">
        <v>0</v>
      </c>
      <c r="Q359" s="50">
        <f t="shared" si="12"/>
        <v>1000</v>
      </c>
    </row>
    <row r="360" spans="1:17" ht="24" customHeight="1">
      <c r="A360" s="50">
        <v>45</v>
      </c>
      <c r="B360" s="81">
        <v>39569</v>
      </c>
      <c r="C360" s="50"/>
      <c r="D360" s="85" t="s">
        <v>347</v>
      </c>
      <c r="E360" s="82">
        <v>14890</v>
      </c>
      <c r="F360" s="82">
        <v>0</v>
      </c>
      <c r="G360" s="50">
        <f t="shared" si="13"/>
        <v>14890</v>
      </c>
      <c r="H360" s="82">
        <v>0</v>
      </c>
      <c r="I360" s="50">
        <f t="shared" si="14"/>
        <v>14890</v>
      </c>
      <c r="J360" s="50"/>
      <c r="K360" s="50"/>
      <c r="L360" s="86" t="s">
        <v>285</v>
      </c>
      <c r="M360" s="82"/>
      <c r="N360" s="82"/>
      <c r="O360" s="50"/>
      <c r="P360" s="82"/>
      <c r="Q360" s="50"/>
    </row>
    <row r="361" spans="1:17" ht="24" customHeight="1">
      <c r="A361" s="50">
        <v>46</v>
      </c>
      <c r="B361" s="81">
        <v>39569</v>
      </c>
      <c r="C361" s="50"/>
      <c r="D361" s="85" t="s">
        <v>347</v>
      </c>
      <c r="E361" s="82">
        <v>15840</v>
      </c>
      <c r="F361" s="82">
        <v>0</v>
      </c>
      <c r="G361" s="50">
        <f t="shared" si="13"/>
        <v>15840</v>
      </c>
      <c r="H361" s="82">
        <v>0</v>
      </c>
      <c r="I361" s="50">
        <f t="shared" si="14"/>
        <v>15840</v>
      </c>
      <c r="J361" s="50"/>
      <c r="K361" s="50"/>
      <c r="L361" s="86" t="s">
        <v>286</v>
      </c>
      <c r="M361" s="82"/>
      <c r="N361" s="82"/>
      <c r="O361" s="50"/>
      <c r="P361" s="82"/>
      <c r="Q361" s="50"/>
    </row>
    <row r="362" spans="1:17" ht="24" customHeight="1">
      <c r="A362" s="50">
        <v>47</v>
      </c>
      <c r="B362" s="81">
        <v>39569</v>
      </c>
      <c r="C362" s="50"/>
      <c r="D362" s="85" t="s">
        <v>347</v>
      </c>
      <c r="E362" s="82">
        <v>7832</v>
      </c>
      <c r="F362" s="82">
        <v>0</v>
      </c>
      <c r="G362" s="50">
        <f t="shared" si="13"/>
        <v>7832</v>
      </c>
      <c r="H362" s="82">
        <v>0</v>
      </c>
      <c r="I362" s="50">
        <f t="shared" si="14"/>
        <v>7832</v>
      </c>
      <c r="J362" s="50"/>
      <c r="K362" s="50"/>
      <c r="L362" s="86" t="s">
        <v>287</v>
      </c>
      <c r="M362" s="82"/>
      <c r="N362" s="82"/>
      <c r="O362" s="50"/>
      <c r="P362" s="82"/>
      <c r="Q362" s="50"/>
    </row>
    <row r="363" spans="1:17" ht="24" customHeight="1">
      <c r="A363" s="50">
        <v>48</v>
      </c>
      <c r="B363" s="81">
        <v>39569</v>
      </c>
      <c r="C363" s="50"/>
      <c r="D363" s="85" t="s">
        <v>347</v>
      </c>
      <c r="E363" s="82">
        <v>12617</v>
      </c>
      <c r="F363" s="82">
        <v>0</v>
      </c>
      <c r="G363" s="50">
        <f t="shared" si="13"/>
        <v>12617</v>
      </c>
      <c r="H363" s="82">
        <v>0</v>
      </c>
      <c r="I363" s="50">
        <f t="shared" si="14"/>
        <v>12617</v>
      </c>
      <c r="J363" s="50"/>
      <c r="K363" s="50"/>
      <c r="L363" s="86" t="s">
        <v>288</v>
      </c>
      <c r="M363" s="82"/>
      <c r="N363" s="82"/>
      <c r="O363" s="50"/>
      <c r="P363" s="82"/>
      <c r="Q363" s="50"/>
    </row>
    <row r="364" spans="1:17" ht="24" customHeight="1">
      <c r="A364" s="50">
        <v>49</v>
      </c>
      <c r="B364" s="81">
        <v>39569</v>
      </c>
      <c r="C364" s="50"/>
      <c r="D364" s="86" t="s">
        <v>346</v>
      </c>
      <c r="E364" s="82">
        <v>12865</v>
      </c>
      <c r="F364" s="82">
        <v>0</v>
      </c>
      <c r="G364" s="50">
        <f t="shared" si="13"/>
        <v>12865</v>
      </c>
      <c r="H364" s="82">
        <v>0</v>
      </c>
      <c r="I364" s="50">
        <f t="shared" si="14"/>
        <v>12865</v>
      </c>
      <c r="J364" s="50"/>
      <c r="K364" s="50"/>
      <c r="L364" s="86" t="s">
        <v>289</v>
      </c>
      <c r="M364" s="82"/>
      <c r="N364" s="82"/>
      <c r="O364" s="50"/>
      <c r="P364" s="82"/>
      <c r="Q364" s="50"/>
    </row>
    <row r="365" spans="1:17" ht="24" customHeight="1">
      <c r="A365" s="50">
        <v>50</v>
      </c>
      <c r="B365" s="81">
        <v>39569</v>
      </c>
      <c r="C365" s="50"/>
      <c r="D365" s="86" t="s">
        <v>346</v>
      </c>
      <c r="E365" s="82">
        <v>14216</v>
      </c>
      <c r="F365" s="82">
        <v>0</v>
      </c>
      <c r="G365" s="50">
        <f t="shared" si="13"/>
        <v>14216</v>
      </c>
      <c r="H365" s="82">
        <v>0</v>
      </c>
      <c r="I365" s="50">
        <f t="shared" si="14"/>
        <v>14216</v>
      </c>
      <c r="J365" s="50"/>
      <c r="K365" s="50"/>
      <c r="L365" s="86" t="s">
        <v>290</v>
      </c>
      <c r="M365" s="82"/>
      <c r="N365" s="82"/>
      <c r="O365" s="50"/>
      <c r="P365" s="82"/>
      <c r="Q365" s="50"/>
    </row>
    <row r="366" spans="1:17" ht="24" customHeight="1">
      <c r="A366" s="50">
        <v>51</v>
      </c>
      <c r="B366" s="81">
        <v>39569</v>
      </c>
      <c r="C366" s="50"/>
      <c r="D366" s="86" t="s">
        <v>346</v>
      </c>
      <c r="E366" s="82">
        <v>13368</v>
      </c>
      <c r="F366" s="82">
        <v>0</v>
      </c>
      <c r="G366" s="50">
        <f t="shared" si="13"/>
        <v>13368</v>
      </c>
      <c r="H366" s="82">
        <v>0</v>
      </c>
      <c r="I366" s="50">
        <f t="shared" si="14"/>
        <v>13368</v>
      </c>
      <c r="J366" s="50"/>
      <c r="K366" s="50"/>
      <c r="L366" s="86" t="s">
        <v>291</v>
      </c>
      <c r="M366" s="82"/>
      <c r="N366" s="82"/>
      <c r="O366" s="50"/>
      <c r="P366" s="82"/>
      <c r="Q366" s="50"/>
    </row>
    <row r="367" spans="1:17" ht="24" customHeight="1">
      <c r="A367" s="50">
        <v>52</v>
      </c>
      <c r="B367" s="81">
        <v>39569</v>
      </c>
      <c r="C367" s="50"/>
      <c r="D367" s="86" t="s">
        <v>346</v>
      </c>
      <c r="E367" s="82">
        <v>6297</v>
      </c>
      <c r="F367" s="82">
        <v>0</v>
      </c>
      <c r="G367" s="50">
        <f t="shared" si="13"/>
        <v>6297</v>
      </c>
      <c r="H367" s="82">
        <v>0</v>
      </c>
      <c r="I367" s="50">
        <f t="shared" si="14"/>
        <v>6297</v>
      </c>
      <c r="J367" s="50"/>
      <c r="K367" s="50"/>
      <c r="L367" s="85" t="s">
        <v>347</v>
      </c>
      <c r="M367" s="82">
        <v>0</v>
      </c>
      <c r="N367" s="82">
        <v>15840</v>
      </c>
      <c r="O367" s="50">
        <f t="shared" si="11"/>
        <v>15840</v>
      </c>
      <c r="P367" s="82">
        <v>0</v>
      </c>
      <c r="Q367" s="50">
        <f t="shared" si="12"/>
        <v>15840</v>
      </c>
    </row>
    <row r="368" spans="1:17" ht="24" customHeight="1">
      <c r="A368" s="50">
        <v>53</v>
      </c>
      <c r="B368" s="81">
        <v>39569</v>
      </c>
      <c r="C368" s="50"/>
      <c r="D368" s="86" t="s">
        <v>346</v>
      </c>
      <c r="E368" s="82">
        <v>14168</v>
      </c>
      <c r="F368" s="82">
        <v>0</v>
      </c>
      <c r="G368" s="50">
        <f t="shared" si="13"/>
        <v>14168</v>
      </c>
      <c r="H368" s="82">
        <v>0</v>
      </c>
      <c r="I368" s="50">
        <f t="shared" si="14"/>
        <v>14168</v>
      </c>
      <c r="J368" s="50"/>
      <c r="K368" s="50"/>
      <c r="L368" s="85" t="s">
        <v>347</v>
      </c>
      <c r="M368" s="82">
        <v>0</v>
      </c>
      <c r="N368" s="82">
        <v>15840</v>
      </c>
      <c r="O368" s="50">
        <f t="shared" si="11"/>
        <v>15840</v>
      </c>
      <c r="P368" s="82">
        <v>0</v>
      </c>
      <c r="Q368" s="50">
        <f t="shared" si="12"/>
        <v>15840</v>
      </c>
    </row>
    <row r="369" spans="1:17" ht="24" customHeight="1">
      <c r="A369" s="50">
        <v>54</v>
      </c>
      <c r="B369" s="81">
        <v>39569</v>
      </c>
      <c r="C369" s="50"/>
      <c r="D369" s="86" t="s">
        <v>346</v>
      </c>
      <c r="E369" s="82">
        <v>15645</v>
      </c>
      <c r="F369" s="82">
        <v>0</v>
      </c>
      <c r="G369" s="50">
        <f t="shared" si="13"/>
        <v>15645</v>
      </c>
      <c r="H369" s="82">
        <v>0</v>
      </c>
      <c r="I369" s="50">
        <f t="shared" si="14"/>
        <v>15645</v>
      </c>
      <c r="J369" s="50"/>
      <c r="K369" s="50"/>
      <c r="L369" s="85" t="s">
        <v>347</v>
      </c>
      <c r="M369" s="82">
        <v>0</v>
      </c>
      <c r="N369" s="82">
        <v>15825</v>
      </c>
      <c r="O369" s="50">
        <f t="shared" si="11"/>
        <v>15825</v>
      </c>
      <c r="P369" s="82">
        <v>0</v>
      </c>
      <c r="Q369" s="50">
        <f t="shared" si="12"/>
        <v>15825</v>
      </c>
    </row>
    <row r="370" spans="1:17" ht="24" customHeight="1">
      <c r="A370" s="50">
        <v>55</v>
      </c>
      <c r="B370" s="81">
        <v>39569</v>
      </c>
      <c r="C370" s="50"/>
      <c r="D370" s="86" t="s">
        <v>349</v>
      </c>
      <c r="E370" s="82">
        <v>15672</v>
      </c>
      <c r="F370" s="82">
        <v>0</v>
      </c>
      <c r="G370" s="50">
        <f t="shared" si="13"/>
        <v>15672</v>
      </c>
      <c r="H370" s="82">
        <v>0</v>
      </c>
      <c r="I370" s="50">
        <f t="shared" si="14"/>
        <v>15672</v>
      </c>
      <c r="J370" s="50"/>
      <c r="K370" s="50"/>
      <c r="L370" s="85" t="s">
        <v>347</v>
      </c>
      <c r="M370" s="82">
        <v>0</v>
      </c>
      <c r="N370" s="82">
        <v>15840</v>
      </c>
      <c r="O370" s="50">
        <f t="shared" si="11"/>
        <v>15840</v>
      </c>
      <c r="P370" s="82">
        <v>0</v>
      </c>
      <c r="Q370" s="50">
        <f t="shared" si="12"/>
        <v>15840</v>
      </c>
    </row>
    <row r="371" spans="1:17" ht="24" customHeight="1">
      <c r="A371" s="50">
        <v>56</v>
      </c>
      <c r="B371" s="81">
        <v>39569</v>
      </c>
      <c r="C371" s="50"/>
      <c r="D371" s="86" t="s">
        <v>349</v>
      </c>
      <c r="E371" s="82">
        <v>15061</v>
      </c>
      <c r="F371" s="82">
        <v>0</v>
      </c>
      <c r="G371" s="50">
        <f t="shared" si="13"/>
        <v>15061</v>
      </c>
      <c r="H371" s="82">
        <v>0</v>
      </c>
      <c r="I371" s="50">
        <f t="shared" si="14"/>
        <v>15061</v>
      </c>
      <c r="J371" s="50"/>
      <c r="K371" s="50"/>
      <c r="L371" s="85" t="s">
        <v>347</v>
      </c>
      <c r="M371" s="82">
        <v>0</v>
      </c>
      <c r="N371" s="82">
        <v>15457</v>
      </c>
      <c r="O371" s="50">
        <f t="shared" si="11"/>
        <v>15457</v>
      </c>
      <c r="P371" s="82">
        <v>0</v>
      </c>
      <c r="Q371" s="50">
        <f t="shared" si="12"/>
        <v>15457</v>
      </c>
    </row>
    <row r="372" spans="1:17" ht="24" customHeight="1">
      <c r="A372" s="50">
        <v>57</v>
      </c>
      <c r="B372" s="81">
        <v>39569</v>
      </c>
      <c r="C372" s="50"/>
      <c r="D372" s="86" t="s">
        <v>349</v>
      </c>
      <c r="E372" s="82">
        <v>15932</v>
      </c>
      <c r="F372" s="82">
        <v>0</v>
      </c>
      <c r="G372" s="50">
        <f t="shared" si="13"/>
        <v>15932</v>
      </c>
      <c r="H372" s="82">
        <v>0</v>
      </c>
      <c r="I372" s="50">
        <f t="shared" si="14"/>
        <v>15932</v>
      </c>
      <c r="J372" s="50"/>
      <c r="K372" s="50"/>
      <c r="L372" s="85" t="s">
        <v>347</v>
      </c>
      <c r="M372" s="82">
        <v>0</v>
      </c>
      <c r="N372" s="82">
        <v>8220</v>
      </c>
      <c r="O372" s="50">
        <f t="shared" si="11"/>
        <v>8220</v>
      </c>
      <c r="P372" s="82">
        <v>0</v>
      </c>
      <c r="Q372" s="50">
        <f t="shared" si="12"/>
        <v>8220</v>
      </c>
    </row>
    <row r="373" spans="1:17" ht="24" customHeight="1">
      <c r="A373" s="50">
        <v>58</v>
      </c>
      <c r="B373" s="81">
        <v>39569</v>
      </c>
      <c r="C373" s="50"/>
      <c r="D373" s="86" t="s">
        <v>349</v>
      </c>
      <c r="E373" s="82">
        <v>15292</v>
      </c>
      <c r="F373" s="82">
        <v>0</v>
      </c>
      <c r="G373" s="50">
        <f t="shared" si="13"/>
        <v>15292</v>
      </c>
      <c r="H373" s="82">
        <v>0</v>
      </c>
      <c r="I373" s="50">
        <f t="shared" si="14"/>
        <v>15292</v>
      </c>
      <c r="J373" s="50"/>
      <c r="K373" s="50"/>
      <c r="L373" s="85" t="s">
        <v>347</v>
      </c>
      <c r="M373" s="82">
        <v>0</v>
      </c>
      <c r="N373" s="82">
        <v>15840</v>
      </c>
      <c r="O373" s="50">
        <f t="shared" si="11"/>
        <v>15840</v>
      </c>
      <c r="P373" s="82">
        <v>0</v>
      </c>
      <c r="Q373" s="50">
        <f t="shared" si="12"/>
        <v>15840</v>
      </c>
    </row>
    <row r="374" spans="1:17" ht="24" customHeight="1">
      <c r="A374" s="50">
        <v>59</v>
      </c>
      <c r="B374" s="81">
        <v>39569</v>
      </c>
      <c r="C374" s="50"/>
      <c r="D374" s="86" t="s">
        <v>349</v>
      </c>
      <c r="E374" s="82">
        <v>15085</v>
      </c>
      <c r="F374" s="82">
        <v>0</v>
      </c>
      <c r="G374" s="50">
        <f t="shared" si="13"/>
        <v>15085</v>
      </c>
      <c r="H374" s="82">
        <v>0</v>
      </c>
      <c r="I374" s="50">
        <f t="shared" si="14"/>
        <v>15085</v>
      </c>
      <c r="J374" s="50"/>
      <c r="K374" s="50"/>
      <c r="L374" s="85" t="s">
        <v>347</v>
      </c>
      <c r="M374" s="82">
        <v>0</v>
      </c>
      <c r="N374" s="82">
        <v>15840</v>
      </c>
      <c r="O374" s="50">
        <f aca="true" t="shared" si="15" ref="O374:O397">SUM(M374+N374)</f>
        <v>15840</v>
      </c>
      <c r="P374" s="82">
        <v>0</v>
      </c>
      <c r="Q374" s="50">
        <f aca="true" t="shared" si="16" ref="Q374:Q397">SUM(O374-P374)</f>
        <v>15840</v>
      </c>
    </row>
    <row r="375" spans="1:17" ht="24" customHeight="1">
      <c r="A375" s="50">
        <v>60</v>
      </c>
      <c r="B375" s="81">
        <v>39569</v>
      </c>
      <c r="C375" s="50"/>
      <c r="D375" s="86" t="s">
        <v>348</v>
      </c>
      <c r="E375" s="82">
        <v>12968</v>
      </c>
      <c r="F375" s="82">
        <v>0</v>
      </c>
      <c r="G375" s="50">
        <f t="shared" si="13"/>
        <v>12968</v>
      </c>
      <c r="H375" s="82">
        <v>0</v>
      </c>
      <c r="I375" s="50">
        <f t="shared" si="14"/>
        <v>12968</v>
      </c>
      <c r="J375" s="50"/>
      <c r="K375" s="50"/>
      <c r="L375" s="85" t="s">
        <v>347</v>
      </c>
      <c r="M375" s="82">
        <v>0</v>
      </c>
      <c r="N375" s="82">
        <v>14890</v>
      </c>
      <c r="O375" s="50">
        <f t="shared" si="15"/>
        <v>14890</v>
      </c>
      <c r="P375" s="82">
        <v>0</v>
      </c>
      <c r="Q375" s="50">
        <f t="shared" si="16"/>
        <v>14890</v>
      </c>
    </row>
    <row r="376" spans="1:17" ht="24" customHeight="1">
      <c r="A376" s="50">
        <v>61</v>
      </c>
      <c r="B376" s="81">
        <v>39569</v>
      </c>
      <c r="C376" s="50"/>
      <c r="D376" s="86" t="s">
        <v>350</v>
      </c>
      <c r="E376" s="82">
        <v>3989</v>
      </c>
      <c r="F376" s="82">
        <v>0</v>
      </c>
      <c r="G376" s="50">
        <f t="shared" si="13"/>
        <v>3989</v>
      </c>
      <c r="H376" s="82">
        <v>0</v>
      </c>
      <c r="I376" s="50">
        <f t="shared" si="14"/>
        <v>3989</v>
      </c>
      <c r="J376" s="50"/>
      <c r="K376" s="50"/>
      <c r="L376" s="85" t="s">
        <v>347</v>
      </c>
      <c r="M376" s="82">
        <v>0</v>
      </c>
      <c r="N376" s="82">
        <v>15840</v>
      </c>
      <c r="O376" s="50">
        <f t="shared" si="15"/>
        <v>15840</v>
      </c>
      <c r="P376" s="82">
        <v>0</v>
      </c>
      <c r="Q376" s="50">
        <f t="shared" si="16"/>
        <v>15840</v>
      </c>
    </row>
    <row r="377" spans="1:17" ht="24" customHeight="1">
      <c r="A377" s="50">
        <v>62</v>
      </c>
      <c r="B377" s="81">
        <v>39569</v>
      </c>
      <c r="C377" s="50"/>
      <c r="D377" s="86" t="s">
        <v>351</v>
      </c>
      <c r="E377" s="82">
        <v>15974</v>
      </c>
      <c r="F377" s="82">
        <v>0</v>
      </c>
      <c r="G377" s="50">
        <f t="shared" si="13"/>
        <v>15974</v>
      </c>
      <c r="H377" s="82">
        <v>0</v>
      </c>
      <c r="I377" s="50">
        <f t="shared" si="14"/>
        <v>15974</v>
      </c>
      <c r="J377" s="50"/>
      <c r="K377" s="50"/>
      <c r="L377" s="85" t="s">
        <v>347</v>
      </c>
      <c r="M377" s="82">
        <v>0</v>
      </c>
      <c r="N377" s="82">
        <v>7832</v>
      </c>
      <c r="O377" s="50">
        <f t="shared" si="15"/>
        <v>7832</v>
      </c>
      <c r="P377" s="82">
        <v>0</v>
      </c>
      <c r="Q377" s="50">
        <f t="shared" si="16"/>
        <v>7832</v>
      </c>
    </row>
    <row r="378" spans="1:17" ht="24" customHeight="1">
      <c r="A378" s="50">
        <v>63</v>
      </c>
      <c r="B378" s="81">
        <v>39569</v>
      </c>
      <c r="C378" s="50"/>
      <c r="D378" s="86" t="s">
        <v>351</v>
      </c>
      <c r="E378" s="82">
        <v>13507</v>
      </c>
      <c r="F378" s="82">
        <v>0</v>
      </c>
      <c r="G378" s="50">
        <f t="shared" si="13"/>
        <v>13507</v>
      </c>
      <c r="H378" s="82">
        <v>0</v>
      </c>
      <c r="I378" s="50">
        <f t="shared" si="14"/>
        <v>13507</v>
      </c>
      <c r="J378" s="50"/>
      <c r="K378" s="50"/>
      <c r="L378" s="85" t="s">
        <v>347</v>
      </c>
      <c r="M378" s="82">
        <v>0</v>
      </c>
      <c r="N378" s="82">
        <v>12617</v>
      </c>
      <c r="O378" s="50">
        <f t="shared" si="15"/>
        <v>12617</v>
      </c>
      <c r="P378" s="82">
        <v>0</v>
      </c>
      <c r="Q378" s="50">
        <f t="shared" si="16"/>
        <v>12617</v>
      </c>
    </row>
    <row r="379" spans="1:17" ht="24" customHeight="1">
      <c r="A379" s="50">
        <v>64</v>
      </c>
      <c r="B379" s="81">
        <v>39569</v>
      </c>
      <c r="C379" s="50"/>
      <c r="D379" s="86" t="s">
        <v>263</v>
      </c>
      <c r="E379" s="82">
        <v>15936</v>
      </c>
      <c r="F379" s="82">
        <v>0</v>
      </c>
      <c r="G379" s="50">
        <f t="shared" si="13"/>
        <v>15936</v>
      </c>
      <c r="H379" s="82">
        <v>0</v>
      </c>
      <c r="I379" s="50">
        <f t="shared" si="14"/>
        <v>15936</v>
      </c>
      <c r="J379" s="50"/>
      <c r="K379" s="50"/>
      <c r="L379" s="86" t="s">
        <v>346</v>
      </c>
      <c r="M379" s="82">
        <v>0</v>
      </c>
      <c r="N379" s="82">
        <v>12865</v>
      </c>
      <c r="O379" s="50">
        <f t="shared" si="15"/>
        <v>12865</v>
      </c>
      <c r="P379" s="82">
        <v>0</v>
      </c>
      <c r="Q379" s="50">
        <f t="shared" si="16"/>
        <v>12865</v>
      </c>
    </row>
    <row r="380" spans="1:17" ht="24" customHeight="1">
      <c r="A380" s="50">
        <v>65</v>
      </c>
      <c r="B380" s="81">
        <v>39569</v>
      </c>
      <c r="C380" s="50"/>
      <c r="D380" s="86" t="s">
        <v>263</v>
      </c>
      <c r="E380" s="82">
        <v>15950</v>
      </c>
      <c r="F380" s="82">
        <v>0</v>
      </c>
      <c r="G380" s="50">
        <f t="shared" si="13"/>
        <v>15950</v>
      </c>
      <c r="H380" s="82">
        <v>0</v>
      </c>
      <c r="I380" s="50">
        <f t="shared" si="14"/>
        <v>15950</v>
      </c>
      <c r="J380" s="50"/>
      <c r="K380" s="50"/>
      <c r="L380" s="86" t="s">
        <v>346</v>
      </c>
      <c r="M380" s="82">
        <v>0</v>
      </c>
      <c r="N380" s="82">
        <v>14216</v>
      </c>
      <c r="O380" s="50">
        <f t="shared" si="15"/>
        <v>14216</v>
      </c>
      <c r="P380" s="82">
        <v>0</v>
      </c>
      <c r="Q380" s="50">
        <f t="shared" si="16"/>
        <v>14216</v>
      </c>
    </row>
    <row r="381" spans="1:17" ht="24" customHeight="1">
      <c r="A381" s="50">
        <v>66</v>
      </c>
      <c r="B381" s="81">
        <v>39569</v>
      </c>
      <c r="C381" s="50"/>
      <c r="D381" s="86" t="s">
        <v>352</v>
      </c>
      <c r="E381" s="82">
        <v>14141</v>
      </c>
      <c r="F381" s="82">
        <v>0</v>
      </c>
      <c r="G381" s="50">
        <f t="shared" si="13"/>
        <v>14141</v>
      </c>
      <c r="H381" s="82">
        <v>0</v>
      </c>
      <c r="I381" s="50">
        <f t="shared" si="14"/>
        <v>14141</v>
      </c>
      <c r="J381" s="50"/>
      <c r="K381" s="50"/>
      <c r="L381" s="86" t="s">
        <v>346</v>
      </c>
      <c r="M381" s="82">
        <v>0</v>
      </c>
      <c r="N381" s="82">
        <v>13368</v>
      </c>
      <c r="O381" s="50">
        <f t="shared" si="15"/>
        <v>13368</v>
      </c>
      <c r="P381" s="82">
        <v>0</v>
      </c>
      <c r="Q381" s="50">
        <f t="shared" si="16"/>
        <v>13368</v>
      </c>
    </row>
    <row r="382" spans="1:17" ht="24" customHeight="1">
      <c r="A382" s="50">
        <v>67</v>
      </c>
      <c r="B382" s="81">
        <v>39569</v>
      </c>
      <c r="C382" s="50"/>
      <c r="D382" s="86" t="s">
        <v>353</v>
      </c>
      <c r="E382" s="82">
        <v>15976</v>
      </c>
      <c r="F382" s="82">
        <v>0</v>
      </c>
      <c r="G382" s="50">
        <f t="shared" si="13"/>
        <v>15976</v>
      </c>
      <c r="H382" s="82">
        <v>0</v>
      </c>
      <c r="I382" s="50">
        <f t="shared" si="14"/>
        <v>15976</v>
      </c>
      <c r="J382" s="50"/>
      <c r="K382" s="50"/>
      <c r="L382" s="86" t="s">
        <v>346</v>
      </c>
      <c r="M382" s="82">
        <v>0</v>
      </c>
      <c r="N382" s="82">
        <v>6297</v>
      </c>
      <c r="O382" s="50">
        <f t="shared" si="15"/>
        <v>6297</v>
      </c>
      <c r="P382" s="82">
        <v>0</v>
      </c>
      <c r="Q382" s="50">
        <f t="shared" si="16"/>
        <v>6297</v>
      </c>
    </row>
    <row r="383" spans="1:17" ht="24" customHeight="1">
      <c r="A383" s="50">
        <v>68</v>
      </c>
      <c r="B383" s="81">
        <v>39607</v>
      </c>
      <c r="C383" s="50"/>
      <c r="D383" s="86" t="s">
        <v>288</v>
      </c>
      <c r="E383" s="82">
        <v>0</v>
      </c>
      <c r="F383" s="82">
        <v>15775</v>
      </c>
      <c r="G383" s="50">
        <f t="shared" si="13"/>
        <v>15775</v>
      </c>
      <c r="H383" s="82">
        <v>0</v>
      </c>
      <c r="I383" s="50">
        <f t="shared" si="14"/>
        <v>15775</v>
      </c>
      <c r="J383" s="50"/>
      <c r="K383" s="50"/>
      <c r="L383" s="86" t="s">
        <v>346</v>
      </c>
      <c r="M383" s="82">
        <v>0</v>
      </c>
      <c r="N383" s="82">
        <v>14168</v>
      </c>
      <c r="O383" s="50">
        <f t="shared" si="15"/>
        <v>14168</v>
      </c>
      <c r="P383" s="82">
        <v>0</v>
      </c>
      <c r="Q383" s="50">
        <f t="shared" si="16"/>
        <v>14168</v>
      </c>
    </row>
    <row r="384" spans="1:17" ht="24" customHeight="1">
      <c r="A384" s="50">
        <v>69</v>
      </c>
      <c r="B384" s="81">
        <v>39607</v>
      </c>
      <c r="C384" s="50"/>
      <c r="D384" s="86" t="s">
        <v>288</v>
      </c>
      <c r="E384" s="82">
        <v>0</v>
      </c>
      <c r="F384" s="82">
        <v>15739</v>
      </c>
      <c r="G384" s="50">
        <f t="shared" si="13"/>
        <v>15739</v>
      </c>
      <c r="H384" s="82">
        <v>0</v>
      </c>
      <c r="I384" s="50">
        <f t="shared" si="14"/>
        <v>15739</v>
      </c>
      <c r="J384" s="50"/>
      <c r="K384" s="50"/>
      <c r="L384" s="86" t="s">
        <v>346</v>
      </c>
      <c r="M384" s="82">
        <v>0</v>
      </c>
      <c r="N384" s="82">
        <v>15645</v>
      </c>
      <c r="O384" s="50">
        <f t="shared" si="15"/>
        <v>15645</v>
      </c>
      <c r="P384" s="82">
        <v>0</v>
      </c>
      <c r="Q384" s="50">
        <f t="shared" si="16"/>
        <v>15645</v>
      </c>
    </row>
    <row r="385" spans="1:17" ht="24" customHeight="1">
      <c r="A385" s="50">
        <v>70</v>
      </c>
      <c r="B385" s="81">
        <v>39607</v>
      </c>
      <c r="C385" s="50"/>
      <c r="D385" s="86" t="s">
        <v>358</v>
      </c>
      <c r="E385" s="82">
        <v>0</v>
      </c>
      <c r="F385" s="82">
        <v>15388</v>
      </c>
      <c r="G385" s="50">
        <f t="shared" si="13"/>
        <v>15388</v>
      </c>
      <c r="H385" s="82">
        <v>0</v>
      </c>
      <c r="I385" s="50">
        <f t="shared" si="14"/>
        <v>15388</v>
      </c>
      <c r="J385" s="50"/>
      <c r="K385" s="50"/>
      <c r="L385" s="86" t="s">
        <v>349</v>
      </c>
      <c r="M385" s="82">
        <v>0</v>
      </c>
      <c r="N385" s="82">
        <v>15672</v>
      </c>
      <c r="O385" s="50">
        <f t="shared" si="15"/>
        <v>15672</v>
      </c>
      <c r="P385" s="82">
        <v>0</v>
      </c>
      <c r="Q385" s="50">
        <f t="shared" si="16"/>
        <v>15672</v>
      </c>
    </row>
    <row r="386" spans="1:17" ht="24" customHeight="1">
      <c r="A386" s="50">
        <v>71</v>
      </c>
      <c r="B386" s="81">
        <v>39607</v>
      </c>
      <c r="C386" s="50"/>
      <c r="D386" s="86" t="s">
        <v>285</v>
      </c>
      <c r="E386" s="82">
        <v>0</v>
      </c>
      <c r="F386" s="82">
        <v>15668</v>
      </c>
      <c r="G386" s="50">
        <f t="shared" si="13"/>
        <v>15668</v>
      </c>
      <c r="H386" s="82">
        <v>0</v>
      </c>
      <c r="I386" s="50">
        <f t="shared" si="14"/>
        <v>15668</v>
      </c>
      <c r="J386" s="50"/>
      <c r="K386" s="50"/>
      <c r="L386" s="86" t="s">
        <v>349</v>
      </c>
      <c r="M386" s="82">
        <v>0</v>
      </c>
      <c r="N386" s="82">
        <v>15061</v>
      </c>
      <c r="O386" s="50">
        <f t="shared" si="15"/>
        <v>15061</v>
      </c>
      <c r="P386" s="82">
        <v>0</v>
      </c>
      <c r="Q386" s="50">
        <f t="shared" si="16"/>
        <v>15061</v>
      </c>
    </row>
    <row r="387" spans="1:17" ht="24" customHeight="1">
      <c r="A387" s="50">
        <v>72</v>
      </c>
      <c r="B387" s="81">
        <v>39607</v>
      </c>
      <c r="C387" s="50"/>
      <c r="D387" s="86" t="s">
        <v>285</v>
      </c>
      <c r="E387" s="82">
        <v>0</v>
      </c>
      <c r="F387" s="82">
        <v>15741</v>
      </c>
      <c r="G387" s="50">
        <f t="shared" si="13"/>
        <v>15741</v>
      </c>
      <c r="H387" s="82">
        <v>0</v>
      </c>
      <c r="I387" s="50">
        <f t="shared" si="14"/>
        <v>15741</v>
      </c>
      <c r="J387" s="50"/>
      <c r="K387" s="50"/>
      <c r="L387" s="86" t="s">
        <v>349</v>
      </c>
      <c r="M387" s="82">
        <v>0</v>
      </c>
      <c r="N387" s="82">
        <v>15932</v>
      </c>
      <c r="O387" s="50">
        <f t="shared" si="15"/>
        <v>15932</v>
      </c>
      <c r="P387" s="82">
        <v>0</v>
      </c>
      <c r="Q387" s="50">
        <f t="shared" si="16"/>
        <v>15932</v>
      </c>
    </row>
    <row r="388" spans="1:17" ht="24" customHeight="1">
      <c r="A388" s="50">
        <v>73</v>
      </c>
      <c r="B388" s="81">
        <v>39607</v>
      </c>
      <c r="C388" s="50"/>
      <c r="D388" s="86" t="s">
        <v>359</v>
      </c>
      <c r="E388" s="82">
        <v>0</v>
      </c>
      <c r="F388" s="82">
        <v>6964</v>
      </c>
      <c r="G388" s="50">
        <f t="shared" si="13"/>
        <v>6964</v>
      </c>
      <c r="H388" s="82">
        <v>0</v>
      </c>
      <c r="I388" s="50">
        <f t="shared" si="14"/>
        <v>6964</v>
      </c>
      <c r="J388" s="50"/>
      <c r="K388" s="50"/>
      <c r="L388" s="86" t="s">
        <v>349</v>
      </c>
      <c r="M388" s="82">
        <v>0</v>
      </c>
      <c r="N388" s="82">
        <v>15292</v>
      </c>
      <c r="O388" s="50">
        <f t="shared" si="15"/>
        <v>15292</v>
      </c>
      <c r="P388" s="82">
        <v>0</v>
      </c>
      <c r="Q388" s="50">
        <f t="shared" si="16"/>
        <v>15292</v>
      </c>
    </row>
    <row r="389" spans="1:17" ht="24" customHeight="1">
      <c r="A389" s="50">
        <v>74</v>
      </c>
      <c r="B389" s="81">
        <v>39607</v>
      </c>
      <c r="C389" s="50"/>
      <c r="D389" s="86" t="s">
        <v>263</v>
      </c>
      <c r="E389" s="82">
        <v>0</v>
      </c>
      <c r="F389" s="82">
        <v>15923</v>
      </c>
      <c r="G389" s="50">
        <f t="shared" si="13"/>
        <v>15923</v>
      </c>
      <c r="H389" s="82">
        <v>0</v>
      </c>
      <c r="I389" s="50">
        <f t="shared" si="14"/>
        <v>15923</v>
      </c>
      <c r="J389" s="50"/>
      <c r="K389" s="50"/>
      <c r="L389" s="86" t="s">
        <v>349</v>
      </c>
      <c r="M389" s="82">
        <v>0</v>
      </c>
      <c r="N389" s="82">
        <v>15085</v>
      </c>
      <c r="O389" s="50">
        <f t="shared" si="15"/>
        <v>15085</v>
      </c>
      <c r="P389" s="82">
        <v>0</v>
      </c>
      <c r="Q389" s="50">
        <f t="shared" si="16"/>
        <v>15085</v>
      </c>
    </row>
    <row r="390" spans="1:17" ht="24" customHeight="1">
      <c r="A390" s="50">
        <v>75</v>
      </c>
      <c r="B390" s="81">
        <v>39607</v>
      </c>
      <c r="C390" s="50"/>
      <c r="D390" s="86" t="s">
        <v>263</v>
      </c>
      <c r="E390" s="82">
        <v>0</v>
      </c>
      <c r="F390" s="82">
        <v>15960</v>
      </c>
      <c r="G390" s="50">
        <f t="shared" si="13"/>
        <v>15960</v>
      </c>
      <c r="H390" s="82">
        <v>0</v>
      </c>
      <c r="I390" s="50">
        <f t="shared" si="14"/>
        <v>15960</v>
      </c>
      <c r="J390" s="50"/>
      <c r="K390" s="50"/>
      <c r="L390" s="86" t="s">
        <v>348</v>
      </c>
      <c r="M390" s="82">
        <v>0</v>
      </c>
      <c r="N390" s="82">
        <v>12968</v>
      </c>
      <c r="O390" s="50">
        <f t="shared" si="15"/>
        <v>12968</v>
      </c>
      <c r="P390" s="82">
        <v>0</v>
      </c>
      <c r="Q390" s="50">
        <f t="shared" si="16"/>
        <v>12968</v>
      </c>
    </row>
    <row r="391" spans="1:17" ht="24" customHeight="1">
      <c r="A391" s="50">
        <v>76</v>
      </c>
      <c r="B391" s="81">
        <v>39607</v>
      </c>
      <c r="C391" s="50"/>
      <c r="D391" s="86" t="s">
        <v>360</v>
      </c>
      <c r="E391" s="82">
        <v>0</v>
      </c>
      <c r="F391" s="82">
        <v>15903</v>
      </c>
      <c r="G391" s="50">
        <f t="shared" si="13"/>
        <v>15903</v>
      </c>
      <c r="H391" s="82">
        <v>0</v>
      </c>
      <c r="I391" s="50">
        <f t="shared" si="14"/>
        <v>15903</v>
      </c>
      <c r="J391" s="50"/>
      <c r="K391" s="50"/>
      <c r="L391" s="86" t="s">
        <v>350</v>
      </c>
      <c r="M391" s="82">
        <v>0</v>
      </c>
      <c r="N391" s="82">
        <v>3989</v>
      </c>
      <c r="O391" s="50">
        <f t="shared" si="15"/>
        <v>3989</v>
      </c>
      <c r="P391" s="82">
        <v>0</v>
      </c>
      <c r="Q391" s="50">
        <f t="shared" si="16"/>
        <v>3989</v>
      </c>
    </row>
    <row r="392" spans="1:17" ht="24" customHeight="1">
      <c r="A392" s="50">
        <v>77</v>
      </c>
      <c r="B392" s="81">
        <v>39607</v>
      </c>
      <c r="C392" s="50"/>
      <c r="D392" s="86" t="s">
        <v>360</v>
      </c>
      <c r="E392" s="82">
        <v>0</v>
      </c>
      <c r="F392" s="82">
        <v>15951</v>
      </c>
      <c r="G392" s="50">
        <f t="shared" si="13"/>
        <v>15951</v>
      </c>
      <c r="H392" s="82">
        <v>0</v>
      </c>
      <c r="I392" s="50">
        <f t="shared" si="14"/>
        <v>15951</v>
      </c>
      <c r="J392" s="50"/>
      <c r="K392" s="50"/>
      <c r="L392" s="86" t="s">
        <v>351</v>
      </c>
      <c r="M392" s="82">
        <v>0</v>
      </c>
      <c r="N392" s="82">
        <v>15974</v>
      </c>
      <c r="O392" s="50">
        <f t="shared" si="15"/>
        <v>15974</v>
      </c>
      <c r="P392" s="82">
        <v>0</v>
      </c>
      <c r="Q392" s="50">
        <f t="shared" si="16"/>
        <v>15974</v>
      </c>
    </row>
    <row r="393" spans="1:17" ht="24" customHeight="1">
      <c r="A393" s="50">
        <v>78</v>
      </c>
      <c r="B393" s="81">
        <v>39607</v>
      </c>
      <c r="C393" s="50"/>
      <c r="D393" s="86" t="s">
        <v>360</v>
      </c>
      <c r="E393" s="82">
        <v>0</v>
      </c>
      <c r="F393" s="82">
        <v>12637</v>
      </c>
      <c r="G393" s="50">
        <f t="shared" si="13"/>
        <v>12637</v>
      </c>
      <c r="H393" s="82">
        <v>0</v>
      </c>
      <c r="I393" s="50">
        <f t="shared" si="14"/>
        <v>12637</v>
      </c>
      <c r="J393" s="50"/>
      <c r="K393" s="50"/>
      <c r="L393" s="86" t="s">
        <v>351</v>
      </c>
      <c r="M393" s="82">
        <v>0</v>
      </c>
      <c r="N393" s="82">
        <v>13507</v>
      </c>
      <c r="O393" s="50">
        <f t="shared" si="15"/>
        <v>13507</v>
      </c>
      <c r="P393" s="82">
        <v>0</v>
      </c>
      <c r="Q393" s="50">
        <f t="shared" si="16"/>
        <v>13507</v>
      </c>
    </row>
    <row r="394" spans="1:17" ht="24" customHeight="1">
      <c r="A394" s="50">
        <v>79</v>
      </c>
      <c r="B394" s="81">
        <v>39607</v>
      </c>
      <c r="C394" s="50"/>
      <c r="D394" s="86" t="s">
        <v>351</v>
      </c>
      <c r="E394" s="82">
        <v>0</v>
      </c>
      <c r="F394" s="82">
        <v>15258</v>
      </c>
      <c r="G394" s="50">
        <f t="shared" si="13"/>
        <v>15258</v>
      </c>
      <c r="H394" s="82">
        <v>0</v>
      </c>
      <c r="I394" s="50">
        <f t="shared" si="14"/>
        <v>15258</v>
      </c>
      <c r="J394" s="50"/>
      <c r="K394" s="50"/>
      <c r="L394" s="86" t="s">
        <v>263</v>
      </c>
      <c r="M394" s="82">
        <v>0</v>
      </c>
      <c r="N394" s="82">
        <v>15936</v>
      </c>
      <c r="O394" s="50">
        <f t="shared" si="15"/>
        <v>15936</v>
      </c>
      <c r="P394" s="82">
        <v>0</v>
      </c>
      <c r="Q394" s="50">
        <f t="shared" si="16"/>
        <v>15936</v>
      </c>
    </row>
    <row r="395" spans="1:17" ht="24" customHeight="1">
      <c r="A395" s="50">
        <v>80</v>
      </c>
      <c r="B395" s="81">
        <v>39607</v>
      </c>
      <c r="C395" s="50"/>
      <c r="D395" s="86" t="s">
        <v>290</v>
      </c>
      <c r="E395" s="82">
        <v>0</v>
      </c>
      <c r="F395" s="82">
        <v>15990</v>
      </c>
      <c r="G395" s="50">
        <f t="shared" si="13"/>
        <v>15990</v>
      </c>
      <c r="H395" s="82">
        <v>0</v>
      </c>
      <c r="I395" s="50">
        <f t="shared" si="14"/>
        <v>15990</v>
      </c>
      <c r="J395" s="50"/>
      <c r="K395" s="50"/>
      <c r="L395" s="86" t="s">
        <v>263</v>
      </c>
      <c r="M395" s="82">
        <v>0</v>
      </c>
      <c r="N395" s="82">
        <v>15950</v>
      </c>
      <c r="O395" s="50">
        <f t="shared" si="15"/>
        <v>15950</v>
      </c>
      <c r="P395" s="82">
        <v>0</v>
      </c>
      <c r="Q395" s="50">
        <f t="shared" si="16"/>
        <v>15950</v>
      </c>
    </row>
    <row r="396" spans="1:17" ht="24" customHeight="1">
      <c r="A396" s="50">
        <v>81</v>
      </c>
      <c r="B396" s="81">
        <v>39607</v>
      </c>
      <c r="C396" s="50"/>
      <c r="D396" s="86" t="s">
        <v>290</v>
      </c>
      <c r="E396" s="82">
        <v>0</v>
      </c>
      <c r="F396" s="82">
        <v>15954</v>
      </c>
      <c r="G396" s="50">
        <f t="shared" si="13"/>
        <v>15954</v>
      </c>
      <c r="H396" s="82">
        <v>0</v>
      </c>
      <c r="I396" s="50">
        <f t="shared" si="14"/>
        <v>15954</v>
      </c>
      <c r="J396" s="50"/>
      <c r="K396" s="50"/>
      <c r="L396" s="86" t="s">
        <v>352</v>
      </c>
      <c r="M396" s="82">
        <v>0</v>
      </c>
      <c r="N396" s="82">
        <v>14141</v>
      </c>
      <c r="O396" s="50">
        <f t="shared" si="15"/>
        <v>14141</v>
      </c>
      <c r="P396" s="82">
        <v>0</v>
      </c>
      <c r="Q396" s="50">
        <f t="shared" si="16"/>
        <v>14141</v>
      </c>
    </row>
    <row r="397" spans="1:17" ht="24" customHeight="1">
      <c r="A397" s="50">
        <v>82</v>
      </c>
      <c r="B397" s="81">
        <v>39607</v>
      </c>
      <c r="C397" s="50"/>
      <c r="D397" s="86" t="s">
        <v>350</v>
      </c>
      <c r="E397" s="82">
        <v>0</v>
      </c>
      <c r="F397" s="82">
        <v>15944</v>
      </c>
      <c r="G397" s="50">
        <f t="shared" si="13"/>
        <v>15944</v>
      </c>
      <c r="H397" s="82">
        <v>0</v>
      </c>
      <c r="I397" s="50">
        <f t="shared" si="14"/>
        <v>15944</v>
      </c>
      <c r="J397" s="50"/>
      <c r="K397" s="50"/>
      <c r="L397" s="86" t="s">
        <v>353</v>
      </c>
      <c r="M397" s="82">
        <v>0</v>
      </c>
      <c r="N397" s="82">
        <v>15976</v>
      </c>
      <c r="O397" s="50">
        <f t="shared" si="15"/>
        <v>15976</v>
      </c>
      <c r="P397" s="82">
        <v>0</v>
      </c>
      <c r="Q397" s="50">
        <f t="shared" si="16"/>
        <v>15976</v>
      </c>
    </row>
    <row r="398" spans="1:17" ht="24" customHeight="1">
      <c r="A398" s="50">
        <v>83</v>
      </c>
      <c r="B398" s="81">
        <v>39607</v>
      </c>
      <c r="C398" s="50"/>
      <c r="D398" s="86" t="s">
        <v>361</v>
      </c>
      <c r="E398" s="82">
        <v>0</v>
      </c>
      <c r="F398" s="82">
        <v>15415</v>
      </c>
      <c r="G398" s="50">
        <f t="shared" si="13"/>
        <v>15415</v>
      </c>
      <c r="H398" s="82">
        <v>0</v>
      </c>
      <c r="I398" s="50">
        <f t="shared" si="14"/>
        <v>15415</v>
      </c>
      <c r="J398" s="50"/>
      <c r="K398" s="50"/>
      <c r="L398" s="83" t="s">
        <v>6</v>
      </c>
      <c r="M398" s="57">
        <f>SUM(M316:M366)</f>
        <v>393955</v>
      </c>
      <c r="N398" s="57">
        <f>SUM(N316:N397)</f>
        <v>431923</v>
      </c>
      <c r="O398" s="57">
        <f>SUM(M398+N398)</f>
        <v>825878</v>
      </c>
      <c r="P398" s="57">
        <f>SUM(P316:P397)</f>
        <v>0</v>
      </c>
      <c r="Q398" s="57">
        <f>SUM(O398-P398)</f>
        <v>825878</v>
      </c>
    </row>
    <row r="399" spans="1:11" ht="24" customHeight="1">
      <c r="A399" s="50">
        <v>84</v>
      </c>
      <c r="B399" s="81">
        <v>39607</v>
      </c>
      <c r="C399" s="50"/>
      <c r="D399" s="86" t="s">
        <v>362</v>
      </c>
      <c r="E399" s="82">
        <v>0</v>
      </c>
      <c r="F399" s="82">
        <v>15417</v>
      </c>
      <c r="G399" s="50">
        <f t="shared" si="13"/>
        <v>15417</v>
      </c>
      <c r="H399" s="82">
        <v>0</v>
      </c>
      <c r="I399" s="50">
        <f t="shared" si="14"/>
        <v>15417</v>
      </c>
      <c r="J399" s="50"/>
      <c r="K399" s="50"/>
    </row>
    <row r="400" spans="1:11" ht="24" customHeight="1">
      <c r="A400" s="50">
        <v>85</v>
      </c>
      <c r="B400" s="81">
        <v>39607</v>
      </c>
      <c r="C400" s="50"/>
      <c r="D400" s="86" t="s">
        <v>363</v>
      </c>
      <c r="E400" s="82">
        <v>0</v>
      </c>
      <c r="F400" s="82">
        <v>14354</v>
      </c>
      <c r="G400" s="50">
        <f t="shared" si="13"/>
        <v>14354</v>
      </c>
      <c r="H400" s="82">
        <v>0</v>
      </c>
      <c r="I400" s="50">
        <f t="shared" si="14"/>
        <v>14354</v>
      </c>
      <c r="J400" s="50"/>
      <c r="K400" s="50"/>
    </row>
    <row r="401" spans="1:11" ht="24" customHeight="1">
      <c r="A401" s="50">
        <v>86</v>
      </c>
      <c r="B401" s="81">
        <v>39607</v>
      </c>
      <c r="C401" s="50"/>
      <c r="D401" s="85" t="s">
        <v>347</v>
      </c>
      <c r="E401" s="82">
        <v>0</v>
      </c>
      <c r="F401" s="82">
        <v>15925</v>
      </c>
      <c r="G401" s="50">
        <f t="shared" si="13"/>
        <v>15925</v>
      </c>
      <c r="H401" s="82">
        <v>0</v>
      </c>
      <c r="I401" s="50">
        <f t="shared" si="14"/>
        <v>15925</v>
      </c>
      <c r="J401" s="50"/>
      <c r="K401" s="50"/>
    </row>
    <row r="402" spans="1:11" ht="24" customHeight="1">
      <c r="A402" s="50">
        <v>87</v>
      </c>
      <c r="B402" s="81">
        <v>39607</v>
      </c>
      <c r="C402" s="50"/>
      <c r="D402" s="85" t="s">
        <v>347</v>
      </c>
      <c r="E402" s="82">
        <v>0</v>
      </c>
      <c r="F402" s="82">
        <v>15925</v>
      </c>
      <c r="G402" s="50">
        <f t="shared" si="13"/>
        <v>15925</v>
      </c>
      <c r="H402" s="82">
        <v>0</v>
      </c>
      <c r="I402" s="50">
        <f t="shared" si="14"/>
        <v>15925</v>
      </c>
      <c r="J402" s="50"/>
      <c r="K402" s="50"/>
    </row>
    <row r="403" spans="1:11" ht="24" customHeight="1">
      <c r="A403" s="50">
        <v>88</v>
      </c>
      <c r="B403" s="81">
        <v>39607</v>
      </c>
      <c r="C403" s="50"/>
      <c r="D403" s="85" t="s">
        <v>347</v>
      </c>
      <c r="E403" s="82">
        <v>0</v>
      </c>
      <c r="F403" s="82">
        <v>15925</v>
      </c>
      <c r="G403" s="50">
        <f t="shared" si="13"/>
        <v>15925</v>
      </c>
      <c r="H403" s="82">
        <v>0</v>
      </c>
      <c r="I403" s="50">
        <f t="shared" si="14"/>
        <v>15925</v>
      </c>
      <c r="J403" s="50"/>
      <c r="K403" s="50"/>
    </row>
    <row r="404" spans="1:11" ht="24" customHeight="1">
      <c r="A404" s="50">
        <v>89</v>
      </c>
      <c r="B404" s="81">
        <v>39607</v>
      </c>
      <c r="C404" s="50"/>
      <c r="D404" s="85" t="s">
        <v>347</v>
      </c>
      <c r="E404" s="82">
        <v>0</v>
      </c>
      <c r="F404" s="82">
        <v>15022</v>
      </c>
      <c r="G404" s="50">
        <f t="shared" si="13"/>
        <v>15022</v>
      </c>
      <c r="H404" s="82">
        <v>0</v>
      </c>
      <c r="I404" s="50">
        <f t="shared" si="14"/>
        <v>15022</v>
      </c>
      <c r="J404" s="50"/>
      <c r="K404" s="50"/>
    </row>
    <row r="405" spans="1:11" ht="24" customHeight="1">
      <c r="A405" s="50">
        <v>90</v>
      </c>
      <c r="B405" s="81">
        <v>39607</v>
      </c>
      <c r="C405" s="50"/>
      <c r="D405" s="85" t="s">
        <v>347</v>
      </c>
      <c r="E405" s="82">
        <v>0</v>
      </c>
      <c r="F405" s="82">
        <v>15840</v>
      </c>
      <c r="G405" s="50">
        <f t="shared" si="13"/>
        <v>15840</v>
      </c>
      <c r="H405" s="82">
        <v>0</v>
      </c>
      <c r="I405" s="50">
        <f t="shared" si="14"/>
        <v>15840</v>
      </c>
      <c r="J405" s="50"/>
      <c r="K405" s="50"/>
    </row>
    <row r="406" spans="1:11" ht="24" customHeight="1">
      <c r="A406" s="50">
        <v>91</v>
      </c>
      <c r="B406" s="81">
        <v>39607</v>
      </c>
      <c r="C406" s="50"/>
      <c r="D406" s="85" t="s">
        <v>347</v>
      </c>
      <c r="E406" s="82">
        <v>0</v>
      </c>
      <c r="F406" s="82">
        <v>15022</v>
      </c>
      <c r="G406" s="50">
        <f t="shared" si="13"/>
        <v>15022</v>
      </c>
      <c r="H406" s="82">
        <v>0</v>
      </c>
      <c r="I406" s="50">
        <f t="shared" si="14"/>
        <v>15022</v>
      </c>
      <c r="J406" s="50"/>
      <c r="K406" s="50"/>
    </row>
    <row r="407" spans="1:11" ht="24" customHeight="1">
      <c r="A407" s="50">
        <v>92</v>
      </c>
      <c r="B407" s="81">
        <v>39607</v>
      </c>
      <c r="C407" s="50"/>
      <c r="D407" s="85" t="s">
        <v>347</v>
      </c>
      <c r="E407" s="82">
        <v>0</v>
      </c>
      <c r="F407" s="82">
        <v>15840</v>
      </c>
      <c r="G407" s="50">
        <f t="shared" si="13"/>
        <v>15840</v>
      </c>
      <c r="H407" s="82">
        <v>0</v>
      </c>
      <c r="I407" s="50">
        <f t="shared" si="14"/>
        <v>15840</v>
      </c>
      <c r="J407" s="50"/>
      <c r="K407" s="50"/>
    </row>
    <row r="408" spans="1:11" ht="24" customHeight="1">
      <c r="A408" s="50">
        <v>93</v>
      </c>
      <c r="B408" s="81">
        <v>39607</v>
      </c>
      <c r="C408" s="50"/>
      <c r="D408" s="85" t="s">
        <v>347</v>
      </c>
      <c r="E408" s="82">
        <v>0</v>
      </c>
      <c r="F408" s="82">
        <v>15041</v>
      </c>
      <c r="G408" s="50">
        <f t="shared" si="13"/>
        <v>15041</v>
      </c>
      <c r="H408" s="82">
        <v>0</v>
      </c>
      <c r="I408" s="50">
        <f t="shared" si="14"/>
        <v>15041</v>
      </c>
      <c r="J408" s="50"/>
      <c r="K408" s="50"/>
    </row>
    <row r="409" spans="1:11" ht="24" customHeight="1">
      <c r="A409" s="50">
        <v>94</v>
      </c>
      <c r="B409" s="81">
        <v>39607</v>
      </c>
      <c r="C409" s="50"/>
      <c r="D409" s="85" t="s">
        <v>347</v>
      </c>
      <c r="E409" s="82">
        <v>0</v>
      </c>
      <c r="F409" s="82">
        <v>15840</v>
      </c>
      <c r="G409" s="50">
        <f t="shared" si="13"/>
        <v>15840</v>
      </c>
      <c r="H409" s="82">
        <v>0</v>
      </c>
      <c r="I409" s="50">
        <f t="shared" si="14"/>
        <v>15840</v>
      </c>
      <c r="J409" s="50"/>
      <c r="K409" s="50"/>
    </row>
    <row r="410" spans="1:11" ht="24" customHeight="1">
      <c r="A410" s="50">
        <v>95</v>
      </c>
      <c r="B410" s="81">
        <v>39607</v>
      </c>
      <c r="C410" s="50"/>
      <c r="D410" s="85" t="s">
        <v>347</v>
      </c>
      <c r="E410" s="82">
        <v>0</v>
      </c>
      <c r="F410" s="82">
        <v>15945</v>
      </c>
      <c r="G410" s="50">
        <f t="shared" si="13"/>
        <v>15945</v>
      </c>
      <c r="H410" s="82">
        <v>0</v>
      </c>
      <c r="I410" s="50">
        <f t="shared" si="14"/>
        <v>15945</v>
      </c>
      <c r="J410" s="50"/>
      <c r="K410" s="50"/>
    </row>
    <row r="411" spans="1:11" ht="24" customHeight="1">
      <c r="A411" s="50">
        <v>96</v>
      </c>
      <c r="B411" s="81">
        <v>39607</v>
      </c>
      <c r="C411" s="50"/>
      <c r="D411" s="85" t="s">
        <v>347</v>
      </c>
      <c r="E411" s="82">
        <v>0</v>
      </c>
      <c r="F411" s="82">
        <v>15952</v>
      </c>
      <c r="G411" s="50">
        <f t="shared" si="13"/>
        <v>15952</v>
      </c>
      <c r="H411" s="82">
        <v>0</v>
      </c>
      <c r="I411" s="50">
        <f t="shared" si="14"/>
        <v>15952</v>
      </c>
      <c r="J411" s="50"/>
      <c r="K411" s="50"/>
    </row>
    <row r="412" spans="1:11" ht="24" customHeight="1">
      <c r="A412" s="50">
        <v>97</v>
      </c>
      <c r="B412" s="81">
        <v>39607</v>
      </c>
      <c r="C412" s="50"/>
      <c r="D412" s="85" t="s">
        <v>347</v>
      </c>
      <c r="E412" s="82">
        <v>0</v>
      </c>
      <c r="F412" s="82">
        <v>6195</v>
      </c>
      <c r="G412" s="50">
        <f t="shared" si="13"/>
        <v>6195</v>
      </c>
      <c r="H412" s="82">
        <v>0</v>
      </c>
      <c r="I412" s="50">
        <f t="shared" si="14"/>
        <v>6195</v>
      </c>
      <c r="J412" s="50"/>
      <c r="K412" s="50"/>
    </row>
    <row r="413" spans="1:11" ht="24" customHeight="1">
      <c r="A413" s="50">
        <v>98</v>
      </c>
      <c r="B413" s="81">
        <v>39607</v>
      </c>
      <c r="C413" s="50"/>
      <c r="D413" s="86" t="s">
        <v>364</v>
      </c>
      <c r="E413" s="82">
        <v>0</v>
      </c>
      <c r="F413" s="82">
        <v>9344</v>
      </c>
      <c r="G413" s="50">
        <f t="shared" si="13"/>
        <v>9344</v>
      </c>
      <c r="H413" s="82">
        <v>0</v>
      </c>
      <c r="I413" s="50">
        <f t="shared" si="14"/>
        <v>9344</v>
      </c>
      <c r="J413" s="50"/>
      <c r="K413" s="50"/>
    </row>
    <row r="414" spans="1:11" ht="24" customHeight="1">
      <c r="A414" s="50">
        <v>99</v>
      </c>
      <c r="B414" s="81">
        <v>39607</v>
      </c>
      <c r="C414" s="50"/>
      <c r="D414" s="86" t="s">
        <v>364</v>
      </c>
      <c r="E414" s="82">
        <v>0</v>
      </c>
      <c r="F414" s="82">
        <v>10580</v>
      </c>
      <c r="G414" s="50">
        <f t="shared" si="13"/>
        <v>10580</v>
      </c>
      <c r="H414" s="82">
        <v>0</v>
      </c>
      <c r="I414" s="50">
        <f t="shared" si="14"/>
        <v>10580</v>
      </c>
      <c r="J414" s="50"/>
      <c r="K414" s="50"/>
    </row>
    <row r="415" spans="1:11" ht="24" customHeight="1">
      <c r="A415" s="50">
        <v>100</v>
      </c>
      <c r="B415" s="81">
        <v>39607</v>
      </c>
      <c r="C415" s="50"/>
      <c r="D415" s="86" t="s">
        <v>364</v>
      </c>
      <c r="E415" s="82">
        <v>0</v>
      </c>
      <c r="F415" s="82">
        <v>15938</v>
      </c>
      <c r="G415" s="50">
        <f t="shared" si="13"/>
        <v>15938</v>
      </c>
      <c r="H415" s="82">
        <v>0</v>
      </c>
      <c r="I415" s="50">
        <f t="shared" si="14"/>
        <v>15938</v>
      </c>
      <c r="J415" s="50"/>
      <c r="K415" s="50"/>
    </row>
    <row r="416" spans="1:11" ht="24" customHeight="1">
      <c r="A416" s="50">
        <v>101</v>
      </c>
      <c r="B416" s="81">
        <v>39607</v>
      </c>
      <c r="C416" s="50"/>
      <c r="D416" s="86" t="s">
        <v>349</v>
      </c>
      <c r="E416" s="82">
        <v>0</v>
      </c>
      <c r="F416" s="82">
        <v>15950</v>
      </c>
      <c r="G416" s="50">
        <f t="shared" si="13"/>
        <v>15950</v>
      </c>
      <c r="H416" s="82">
        <v>0</v>
      </c>
      <c r="I416" s="50">
        <f t="shared" si="14"/>
        <v>15950</v>
      </c>
      <c r="J416" s="50"/>
      <c r="K416" s="50"/>
    </row>
    <row r="417" spans="1:11" ht="24" customHeight="1">
      <c r="A417" s="50">
        <v>102</v>
      </c>
      <c r="B417" s="81">
        <v>39607</v>
      </c>
      <c r="C417" s="50"/>
      <c r="D417" s="86" t="s">
        <v>349</v>
      </c>
      <c r="E417" s="82">
        <v>0</v>
      </c>
      <c r="F417" s="82">
        <v>12649</v>
      </c>
      <c r="G417" s="50">
        <f t="shared" si="13"/>
        <v>12649</v>
      </c>
      <c r="H417" s="82">
        <v>0</v>
      </c>
      <c r="I417" s="50">
        <f t="shared" si="14"/>
        <v>12649</v>
      </c>
      <c r="J417" s="50"/>
      <c r="K417" s="50"/>
    </row>
    <row r="418" spans="1:11" ht="24" customHeight="1">
      <c r="A418" s="50">
        <v>103</v>
      </c>
      <c r="B418" s="81">
        <v>39607</v>
      </c>
      <c r="C418" s="50"/>
      <c r="D418" s="86" t="s">
        <v>349</v>
      </c>
      <c r="E418" s="82">
        <v>0</v>
      </c>
      <c r="F418" s="82">
        <v>15930</v>
      </c>
      <c r="G418" s="50">
        <f t="shared" si="13"/>
        <v>15930</v>
      </c>
      <c r="H418" s="82">
        <v>0</v>
      </c>
      <c r="I418" s="50">
        <f t="shared" si="14"/>
        <v>15930</v>
      </c>
      <c r="J418" s="50"/>
      <c r="K418" s="50"/>
    </row>
    <row r="419" spans="1:11" ht="24" customHeight="1">
      <c r="A419" s="50">
        <v>104</v>
      </c>
      <c r="B419" s="81">
        <v>39607</v>
      </c>
      <c r="C419" s="50"/>
      <c r="D419" s="86" t="s">
        <v>349</v>
      </c>
      <c r="E419" s="82">
        <v>0</v>
      </c>
      <c r="F419" s="82">
        <v>15950</v>
      </c>
      <c r="G419" s="50">
        <f t="shared" si="13"/>
        <v>15950</v>
      </c>
      <c r="H419" s="82">
        <v>0</v>
      </c>
      <c r="I419" s="50">
        <f t="shared" si="14"/>
        <v>15950</v>
      </c>
      <c r="J419" s="50"/>
      <c r="K419" s="50"/>
    </row>
    <row r="420" spans="1:11" ht="24" customHeight="1">
      <c r="A420" s="50">
        <v>105</v>
      </c>
      <c r="B420" s="81">
        <v>39607</v>
      </c>
      <c r="C420" s="50"/>
      <c r="D420" s="86" t="s">
        <v>365</v>
      </c>
      <c r="E420" s="82">
        <v>0</v>
      </c>
      <c r="F420" s="82">
        <v>15976</v>
      </c>
      <c r="G420" s="50">
        <f t="shared" si="13"/>
        <v>15976</v>
      </c>
      <c r="H420" s="82">
        <v>0</v>
      </c>
      <c r="I420" s="50">
        <f t="shared" si="14"/>
        <v>15976</v>
      </c>
      <c r="J420" s="50"/>
      <c r="K420" s="50"/>
    </row>
    <row r="421" spans="1:11" ht="24" customHeight="1">
      <c r="A421" s="50"/>
      <c r="B421" s="50"/>
      <c r="C421" s="50"/>
      <c r="D421" s="83" t="s">
        <v>6</v>
      </c>
      <c r="E421" s="57">
        <f>SUM(E316:E420)</f>
        <v>916912</v>
      </c>
      <c r="F421" s="57">
        <f>SUM(F316:F420)</f>
        <v>560770</v>
      </c>
      <c r="G421" s="57">
        <f>SUM(E421+F421)</f>
        <v>1477682</v>
      </c>
      <c r="H421" s="57">
        <v>0</v>
      </c>
      <c r="I421" s="57">
        <f>SUM(G421-H421)</f>
        <v>1477682</v>
      </c>
      <c r="J421" s="50"/>
      <c r="K421" s="50"/>
    </row>
    <row r="422" spans="1:11" ht="24" customHeight="1">
      <c r="A422" s="50"/>
      <c r="B422" s="50"/>
      <c r="C422" s="50"/>
      <c r="D422" s="83"/>
      <c r="E422" s="57"/>
      <c r="F422" s="57"/>
      <c r="G422" s="57"/>
      <c r="H422" s="57"/>
      <c r="I422" s="57"/>
      <c r="J422" s="50"/>
      <c r="K422" s="50"/>
    </row>
    <row r="423" spans="1:11" ht="24" customHeight="1">
      <c r="A423" s="50"/>
      <c r="B423" s="50"/>
      <c r="C423" s="50"/>
      <c r="D423" s="83" t="s">
        <v>269</v>
      </c>
      <c r="E423" s="50"/>
      <c r="F423" s="50"/>
      <c r="G423" s="50"/>
      <c r="H423" s="50" t="s">
        <v>202</v>
      </c>
      <c r="I423" s="50"/>
      <c r="J423" s="50"/>
      <c r="K423" s="50"/>
    </row>
    <row r="424" spans="1:11" ht="24" customHeight="1">
      <c r="A424" s="50">
        <v>106</v>
      </c>
      <c r="B424" s="81">
        <v>39600</v>
      </c>
      <c r="C424" s="50" t="s">
        <v>343</v>
      </c>
      <c r="D424" s="72" t="s">
        <v>354</v>
      </c>
      <c r="E424" s="50">
        <v>204890</v>
      </c>
      <c r="F424" s="50">
        <v>0</v>
      </c>
      <c r="G424" s="50">
        <f>SUM(E424+F424)</f>
        <v>204890</v>
      </c>
      <c r="H424" s="50">
        <v>199694</v>
      </c>
      <c r="I424" s="50">
        <f>SUM(G424-H424)</f>
        <v>5196</v>
      </c>
      <c r="J424" s="50"/>
      <c r="K424" s="50"/>
    </row>
    <row r="425" spans="1:11" ht="24" customHeight="1">
      <c r="A425" s="50">
        <v>107</v>
      </c>
      <c r="B425" s="81">
        <v>39600</v>
      </c>
      <c r="C425" s="50"/>
      <c r="D425" s="72" t="s">
        <v>271</v>
      </c>
      <c r="E425" s="50">
        <v>0</v>
      </c>
      <c r="F425" s="50">
        <v>0</v>
      </c>
      <c r="G425" s="50">
        <f>SUM(E425+F425)</f>
        <v>0</v>
      </c>
      <c r="H425" s="50">
        <v>0</v>
      </c>
      <c r="I425" s="50">
        <f>SUM(G425-H425)</f>
        <v>0</v>
      </c>
      <c r="J425" s="50"/>
      <c r="K425" s="50"/>
    </row>
    <row r="426" spans="1:11" ht="24" customHeight="1">
      <c r="A426" s="50">
        <v>108</v>
      </c>
      <c r="B426" s="81">
        <v>39600</v>
      </c>
      <c r="C426" s="50"/>
      <c r="D426" s="72" t="s">
        <v>272</v>
      </c>
      <c r="E426" s="50">
        <v>5316</v>
      </c>
      <c r="F426" s="50">
        <v>0</v>
      </c>
      <c r="G426" s="50">
        <f>SUM(E426+F426)</f>
        <v>5316</v>
      </c>
      <c r="H426" s="50">
        <v>0</v>
      </c>
      <c r="I426" s="50">
        <f>SUM(G426-H426)</f>
        <v>5316</v>
      </c>
      <c r="J426" s="50"/>
      <c r="K426" s="50"/>
    </row>
    <row r="427" spans="1:11" ht="24" customHeight="1">
      <c r="A427" s="50"/>
      <c r="B427" s="50"/>
      <c r="C427" s="50"/>
      <c r="D427" s="57" t="s">
        <v>6</v>
      </c>
      <c r="E427" s="57">
        <f>SUM(E424:E426)</f>
        <v>210206</v>
      </c>
      <c r="F427" s="57">
        <f>SUM(F424:F426)</f>
        <v>0</v>
      </c>
      <c r="G427" s="57">
        <f>SUM(G424:G426)</f>
        <v>210206</v>
      </c>
      <c r="H427" s="57">
        <f>SUM(H424:H426)</f>
        <v>199694</v>
      </c>
      <c r="I427" s="57">
        <f>SUM(I424:I426)</f>
        <v>10512</v>
      </c>
      <c r="J427" s="50"/>
      <c r="K427" s="50"/>
    </row>
    <row r="428" spans="1:11" ht="24" customHeight="1">
      <c r="A428" s="50"/>
      <c r="B428" s="84"/>
      <c r="C428" s="50"/>
      <c r="D428" s="50"/>
      <c r="E428" s="50"/>
      <c r="F428" s="50"/>
      <c r="G428" s="50"/>
      <c r="H428" s="50"/>
      <c r="I428" s="50"/>
      <c r="J428" s="50"/>
      <c r="K428" s="50"/>
    </row>
    <row r="429" spans="1:11" ht="24" customHeight="1">
      <c r="A429" s="50"/>
      <c r="B429" s="50"/>
      <c r="C429" s="50"/>
      <c r="D429" s="50"/>
      <c r="E429" s="57" t="s">
        <v>273</v>
      </c>
      <c r="F429" s="50"/>
      <c r="G429" s="50"/>
      <c r="H429" s="50"/>
      <c r="I429" s="50"/>
      <c r="J429" s="50"/>
      <c r="K429" s="50"/>
    </row>
    <row r="430" spans="1:11" ht="24" customHeight="1">
      <c r="A430" s="258" t="s">
        <v>231</v>
      </c>
      <c r="B430" s="258"/>
      <c r="C430" s="258"/>
      <c r="D430" s="258"/>
      <c r="E430" s="258"/>
      <c r="F430" s="258"/>
      <c r="G430" s="258"/>
      <c r="H430" s="258"/>
      <c r="I430" s="258"/>
      <c r="J430" s="258"/>
      <c r="K430" s="258"/>
    </row>
    <row r="431" spans="1:11" ht="24" customHeight="1">
      <c r="A431" s="50"/>
      <c r="B431" s="50"/>
      <c r="C431" s="50"/>
      <c r="D431" s="50"/>
      <c r="E431" s="57" t="s">
        <v>277</v>
      </c>
      <c r="F431" s="50"/>
      <c r="G431" s="50"/>
      <c r="H431" s="50"/>
      <c r="I431" s="50"/>
      <c r="J431" s="50"/>
      <c r="K431" s="50"/>
    </row>
    <row r="432" spans="1:11" ht="24" customHeight="1">
      <c r="A432" s="50">
        <v>109</v>
      </c>
      <c r="B432" s="81">
        <v>39600</v>
      </c>
      <c r="C432" s="50"/>
      <c r="D432" s="72" t="s">
        <v>274</v>
      </c>
      <c r="E432" s="50">
        <v>7350</v>
      </c>
      <c r="F432" s="50">
        <v>13050</v>
      </c>
      <c r="G432" s="50">
        <f>SUM(E432+F432)</f>
        <v>20400</v>
      </c>
      <c r="H432" s="50">
        <v>12750</v>
      </c>
      <c r="I432" s="50">
        <f>SUM(G432-H432)</f>
        <v>7650</v>
      </c>
      <c r="J432" s="50"/>
      <c r="K432" s="50"/>
    </row>
    <row r="433" spans="1:11" ht="24" customHeight="1">
      <c r="A433" s="50">
        <v>110</v>
      </c>
      <c r="B433" s="81">
        <v>39600</v>
      </c>
      <c r="C433" s="50"/>
      <c r="D433" s="72" t="s">
        <v>275</v>
      </c>
      <c r="E433" s="50">
        <v>0</v>
      </c>
      <c r="F433" s="50">
        <v>159121</v>
      </c>
      <c r="G433" s="50">
        <f>SUM(E433+F433)</f>
        <v>159121</v>
      </c>
      <c r="H433" s="50">
        <v>159121</v>
      </c>
      <c r="I433" s="50">
        <f>SUM(G433-H433)</f>
        <v>0</v>
      </c>
      <c r="J433" s="50"/>
      <c r="K433" s="50"/>
    </row>
    <row r="434" spans="1:11" ht="24" customHeight="1">
      <c r="A434" s="50">
        <v>111</v>
      </c>
      <c r="B434" s="81">
        <v>39600</v>
      </c>
      <c r="C434" s="50"/>
      <c r="D434" s="72" t="s">
        <v>276</v>
      </c>
      <c r="E434" s="50">
        <v>990</v>
      </c>
      <c r="F434" s="50">
        <v>3737</v>
      </c>
      <c r="G434" s="50">
        <f>SUM(E434+F434)</f>
        <v>4727</v>
      </c>
      <c r="H434" s="50">
        <v>1710</v>
      </c>
      <c r="I434" s="50">
        <f>SUM(G434-H434)</f>
        <v>3017</v>
      </c>
      <c r="J434" s="50"/>
      <c r="K434" s="50"/>
    </row>
    <row r="435" spans="1:11" ht="24" customHeight="1">
      <c r="A435" s="50"/>
      <c r="B435" s="50"/>
      <c r="C435" s="50"/>
      <c r="D435" s="57" t="s">
        <v>6</v>
      </c>
      <c r="E435" s="57">
        <f>SUM(E432:E434)</f>
        <v>8340</v>
      </c>
      <c r="F435" s="57">
        <f>SUM(F432:F434)</f>
        <v>175908</v>
      </c>
      <c r="G435" s="57">
        <f>SUM(G432:G434)</f>
        <v>184248</v>
      </c>
      <c r="H435" s="57">
        <f>SUM(H432:H434)</f>
        <v>173581</v>
      </c>
      <c r="I435" s="57">
        <f>SUM(I432:I434)</f>
        <v>10667</v>
      </c>
      <c r="J435" s="50"/>
      <c r="K435" s="50"/>
    </row>
    <row r="436" spans="1:11" ht="24" customHeight="1">
      <c r="A436" s="50"/>
      <c r="B436" s="50"/>
      <c r="C436" s="50"/>
      <c r="D436" s="83" t="s">
        <v>79</v>
      </c>
      <c r="E436" s="57">
        <f>SUM(E435+E427+E421)</f>
        <v>1135458</v>
      </c>
      <c r="F436" s="57">
        <f>SUM(F435+F427+F421)</f>
        <v>736678</v>
      </c>
      <c r="G436" s="57">
        <f>SUM(G435+G427+G421)</f>
        <v>1872136</v>
      </c>
      <c r="H436" s="57">
        <f>SUM(H435+H427+H421)</f>
        <v>373275</v>
      </c>
      <c r="I436" s="57">
        <f>SUM(I435+I427+I421)</f>
        <v>1498861</v>
      </c>
      <c r="J436" s="50"/>
      <c r="K436" s="50"/>
    </row>
    <row r="437" ht="12.75">
      <c r="B437" s="50"/>
    </row>
    <row r="453" spans="1:11" ht="15.75">
      <c r="A453" s="228" t="s">
        <v>248</v>
      </c>
      <c r="B453" s="228"/>
      <c r="C453" s="228"/>
      <c r="D453" s="228"/>
      <c r="E453" s="228"/>
      <c r="F453" s="228"/>
      <c r="G453" s="228"/>
      <c r="H453" s="228"/>
      <c r="I453" s="228"/>
      <c r="J453" s="228"/>
      <c r="K453" s="30"/>
    </row>
    <row r="454" spans="1:11" ht="15.75">
      <c r="A454" s="228" t="s">
        <v>249</v>
      </c>
      <c r="B454" s="228"/>
      <c r="C454" s="228"/>
      <c r="D454" s="228"/>
      <c r="E454" s="228"/>
      <c r="F454" s="228"/>
      <c r="G454" s="228"/>
      <c r="H454" s="228"/>
      <c r="I454" s="228"/>
      <c r="J454" s="228"/>
      <c r="K454" s="30"/>
    </row>
    <row r="455" spans="1:11" ht="15.75">
      <c r="A455" s="259" t="s">
        <v>374</v>
      </c>
      <c r="B455" s="260"/>
      <c r="C455" s="68"/>
      <c r="D455" s="68"/>
      <c r="E455" s="68"/>
      <c r="F455" s="68"/>
      <c r="G455" s="68"/>
      <c r="H455" s="68"/>
      <c r="I455" s="68"/>
      <c r="J455" s="68"/>
      <c r="K455" s="30"/>
    </row>
    <row r="456" spans="1:11" ht="60">
      <c r="A456" s="50" t="s">
        <v>257</v>
      </c>
      <c r="B456" s="50" t="s">
        <v>250</v>
      </c>
      <c r="C456" s="50" t="s">
        <v>251</v>
      </c>
      <c r="D456" s="50" t="s">
        <v>252</v>
      </c>
      <c r="E456" s="50" t="s">
        <v>238</v>
      </c>
      <c r="F456" s="50" t="s">
        <v>253</v>
      </c>
      <c r="G456" s="50" t="s">
        <v>254</v>
      </c>
      <c r="H456" s="50" t="s">
        <v>240</v>
      </c>
      <c r="I456" s="50" t="s">
        <v>255</v>
      </c>
      <c r="J456" s="50" t="s">
        <v>256</v>
      </c>
      <c r="K456" s="50" t="s">
        <v>93</v>
      </c>
    </row>
    <row r="457" spans="1:11" ht="12.75">
      <c r="A457" s="50">
        <v>1</v>
      </c>
      <c r="B457" s="50">
        <v>2</v>
      </c>
      <c r="C457" s="50">
        <v>3</v>
      </c>
      <c r="D457" s="50">
        <v>4</v>
      </c>
      <c r="E457" s="50">
        <v>5</v>
      </c>
      <c r="F457" s="50">
        <v>6</v>
      </c>
      <c r="G457" s="50">
        <v>7</v>
      </c>
      <c r="H457" s="50">
        <v>8</v>
      </c>
      <c r="I457" s="50">
        <v>9</v>
      </c>
      <c r="J457" s="50">
        <v>10</v>
      </c>
      <c r="K457" s="50">
        <v>11</v>
      </c>
    </row>
    <row r="458" spans="1:11" ht="12.75">
      <c r="A458" s="50">
        <v>0</v>
      </c>
      <c r="B458" s="50">
        <v>0</v>
      </c>
      <c r="C458" s="50">
        <v>0</v>
      </c>
      <c r="D458" s="50">
        <v>0</v>
      </c>
      <c r="E458" s="50">
        <v>0</v>
      </c>
      <c r="F458" s="50">
        <v>0</v>
      </c>
      <c r="G458" s="50">
        <f>SUM(E458+F458)</f>
        <v>0</v>
      </c>
      <c r="H458" s="50">
        <v>0</v>
      </c>
      <c r="I458" s="50">
        <f>SUM(G458-H458)</f>
        <v>0</v>
      </c>
      <c r="J458" s="50">
        <v>0</v>
      </c>
      <c r="K458" s="53">
        <v>0</v>
      </c>
    </row>
    <row r="459" spans="1:11" ht="12.75">
      <c r="A459" s="51"/>
      <c r="B459" s="51"/>
      <c r="C459" s="51"/>
      <c r="D459" s="51"/>
      <c r="E459" s="52" t="s">
        <v>258</v>
      </c>
      <c r="F459" s="51"/>
      <c r="G459" s="51"/>
      <c r="H459" s="51"/>
      <c r="I459" s="51"/>
      <c r="J459" s="51"/>
      <c r="K459" s="51"/>
    </row>
    <row r="460" spans="1:11" ht="12.75">
      <c r="A460" s="237" t="s">
        <v>231</v>
      </c>
      <c r="B460" s="238"/>
      <c r="C460" s="238"/>
      <c r="D460" s="238"/>
      <c r="E460" s="238"/>
      <c r="F460" s="238"/>
      <c r="G460" s="238"/>
      <c r="H460" s="238"/>
      <c r="I460" s="238"/>
      <c r="J460" s="238"/>
      <c r="K460" s="239"/>
    </row>
    <row r="461" spans="1:11" ht="12.75">
      <c r="A461" s="51"/>
      <c r="B461" s="51"/>
      <c r="C461" s="51"/>
      <c r="D461" s="51"/>
      <c r="E461" s="52" t="s">
        <v>259</v>
      </c>
      <c r="F461" s="51"/>
      <c r="G461" s="51"/>
      <c r="H461" s="51"/>
      <c r="I461" s="51"/>
      <c r="J461" s="51"/>
      <c r="K461" s="51"/>
    </row>
    <row r="462" spans="1:11" ht="24">
      <c r="A462" s="50">
        <v>1</v>
      </c>
      <c r="B462" s="50" t="s">
        <v>293</v>
      </c>
      <c r="C462" s="50"/>
      <c r="D462" s="72" t="s">
        <v>303</v>
      </c>
      <c r="E462" s="50">
        <v>11846</v>
      </c>
      <c r="F462" s="50">
        <v>0</v>
      </c>
      <c r="G462" s="50">
        <f aca="true" t="shared" si="17" ref="G462:G525">SUM(E462+F462)</f>
        <v>11846</v>
      </c>
      <c r="H462" s="50">
        <v>0</v>
      </c>
      <c r="I462" s="50">
        <f aca="true" t="shared" si="18" ref="I462:I525">SUM(G462-H462)</f>
        <v>11846</v>
      </c>
      <c r="J462" s="50"/>
      <c r="K462" s="50"/>
    </row>
    <row r="463" spans="1:11" ht="24">
      <c r="A463" s="50">
        <v>2</v>
      </c>
      <c r="B463" s="81" t="s">
        <v>293</v>
      </c>
      <c r="C463" s="50"/>
      <c r="D463" s="72" t="s">
        <v>304</v>
      </c>
      <c r="E463" s="50">
        <v>13944</v>
      </c>
      <c r="F463" s="50">
        <v>0</v>
      </c>
      <c r="G463" s="50">
        <f t="shared" si="17"/>
        <v>13944</v>
      </c>
      <c r="H463" s="50">
        <v>0</v>
      </c>
      <c r="I463" s="50">
        <f t="shared" si="18"/>
        <v>13944</v>
      </c>
      <c r="J463" s="50"/>
      <c r="K463" s="50"/>
    </row>
    <row r="464" spans="1:11" ht="24">
      <c r="A464" s="50">
        <v>3</v>
      </c>
      <c r="B464" s="50" t="s">
        <v>293</v>
      </c>
      <c r="C464" s="50"/>
      <c r="D464" s="72" t="s">
        <v>305</v>
      </c>
      <c r="E464" s="50">
        <v>15566</v>
      </c>
      <c r="F464" s="50">
        <v>0</v>
      </c>
      <c r="G464" s="50">
        <f t="shared" si="17"/>
        <v>15566</v>
      </c>
      <c r="H464" s="50">
        <v>0</v>
      </c>
      <c r="I464" s="50">
        <f t="shared" si="18"/>
        <v>15566</v>
      </c>
      <c r="J464" s="50"/>
      <c r="K464" s="50"/>
    </row>
    <row r="465" spans="1:11" ht="24">
      <c r="A465" s="50">
        <v>4</v>
      </c>
      <c r="B465" s="81" t="s">
        <v>293</v>
      </c>
      <c r="C465" s="50"/>
      <c r="D465" s="72" t="s">
        <v>306</v>
      </c>
      <c r="E465" s="50">
        <v>15024</v>
      </c>
      <c r="F465" s="50">
        <v>0</v>
      </c>
      <c r="G465" s="50">
        <f t="shared" si="17"/>
        <v>15024</v>
      </c>
      <c r="H465" s="50">
        <v>0</v>
      </c>
      <c r="I465" s="50">
        <f t="shared" si="18"/>
        <v>15024</v>
      </c>
      <c r="J465" s="50"/>
      <c r="K465" s="50"/>
    </row>
    <row r="466" spans="1:11" ht="24">
      <c r="A466" s="50">
        <v>5</v>
      </c>
      <c r="B466" s="50" t="s">
        <v>293</v>
      </c>
      <c r="C466" s="50"/>
      <c r="D466" s="72" t="s">
        <v>307</v>
      </c>
      <c r="E466" s="50">
        <v>15840</v>
      </c>
      <c r="F466" s="50">
        <v>0</v>
      </c>
      <c r="G466" s="50">
        <f t="shared" si="17"/>
        <v>15840</v>
      </c>
      <c r="H466" s="50">
        <v>0</v>
      </c>
      <c r="I466" s="50">
        <f t="shared" si="18"/>
        <v>15840</v>
      </c>
      <c r="J466" s="50"/>
      <c r="K466" s="50"/>
    </row>
    <row r="467" spans="1:11" ht="24">
      <c r="A467" s="50">
        <v>6</v>
      </c>
      <c r="B467" s="81" t="s">
        <v>293</v>
      </c>
      <c r="C467" s="50"/>
      <c r="D467" s="72" t="s">
        <v>308</v>
      </c>
      <c r="E467" s="50">
        <v>15840</v>
      </c>
      <c r="F467" s="50">
        <v>0</v>
      </c>
      <c r="G467" s="50">
        <f t="shared" si="17"/>
        <v>15840</v>
      </c>
      <c r="H467" s="50">
        <v>0</v>
      </c>
      <c r="I467" s="50">
        <f t="shared" si="18"/>
        <v>15840</v>
      </c>
      <c r="J467" s="50"/>
      <c r="K467" s="50"/>
    </row>
    <row r="468" spans="1:11" ht="24">
      <c r="A468" s="50">
        <v>7</v>
      </c>
      <c r="B468" s="50" t="s">
        <v>293</v>
      </c>
      <c r="C468" s="50"/>
      <c r="D468" s="72" t="s">
        <v>309</v>
      </c>
      <c r="E468" s="50">
        <v>15840</v>
      </c>
      <c r="F468" s="50">
        <v>0</v>
      </c>
      <c r="G468" s="50">
        <f t="shared" si="17"/>
        <v>15840</v>
      </c>
      <c r="H468" s="50">
        <v>0</v>
      </c>
      <c r="I468" s="50">
        <f t="shared" si="18"/>
        <v>15840</v>
      </c>
      <c r="J468" s="50"/>
      <c r="K468" s="50"/>
    </row>
    <row r="469" spans="1:11" ht="24">
      <c r="A469" s="50">
        <v>8</v>
      </c>
      <c r="B469" s="81" t="s">
        <v>293</v>
      </c>
      <c r="C469" s="50"/>
      <c r="D469" s="72" t="s">
        <v>310</v>
      </c>
      <c r="E469" s="50">
        <v>15825</v>
      </c>
      <c r="F469" s="50">
        <v>0</v>
      </c>
      <c r="G469" s="50">
        <f t="shared" si="17"/>
        <v>15825</v>
      </c>
      <c r="H469" s="50">
        <v>0</v>
      </c>
      <c r="I469" s="50">
        <f t="shared" si="18"/>
        <v>15825</v>
      </c>
      <c r="J469" s="50"/>
      <c r="K469" s="50"/>
    </row>
    <row r="470" spans="1:11" ht="24">
      <c r="A470" s="50">
        <v>9</v>
      </c>
      <c r="B470" s="50" t="s">
        <v>293</v>
      </c>
      <c r="C470" s="50"/>
      <c r="D470" s="72" t="s">
        <v>311</v>
      </c>
      <c r="E470" s="50">
        <v>15889</v>
      </c>
      <c r="F470" s="50">
        <v>0</v>
      </c>
      <c r="G470" s="50">
        <f t="shared" si="17"/>
        <v>15889</v>
      </c>
      <c r="H470" s="50">
        <v>0</v>
      </c>
      <c r="I470" s="50">
        <f t="shared" si="18"/>
        <v>15889</v>
      </c>
      <c r="J470" s="50"/>
      <c r="K470" s="50"/>
    </row>
    <row r="471" spans="1:11" ht="24">
      <c r="A471" s="50">
        <v>10</v>
      </c>
      <c r="B471" s="81" t="s">
        <v>293</v>
      </c>
      <c r="C471" s="50"/>
      <c r="D471" s="72" t="s">
        <v>312</v>
      </c>
      <c r="E471" s="50">
        <v>15840</v>
      </c>
      <c r="F471" s="50">
        <v>0</v>
      </c>
      <c r="G471" s="50">
        <f t="shared" si="17"/>
        <v>15840</v>
      </c>
      <c r="H471" s="50">
        <v>0</v>
      </c>
      <c r="I471" s="50">
        <f t="shared" si="18"/>
        <v>15840</v>
      </c>
      <c r="J471" s="50"/>
      <c r="K471" s="50"/>
    </row>
    <row r="472" spans="1:11" ht="12.75">
      <c r="A472" s="50">
        <v>11</v>
      </c>
      <c r="B472" s="50" t="s">
        <v>293</v>
      </c>
      <c r="C472" s="50"/>
      <c r="D472" s="72" t="s">
        <v>262</v>
      </c>
      <c r="E472" s="50">
        <v>15769</v>
      </c>
      <c r="F472" s="50">
        <v>0</v>
      </c>
      <c r="G472" s="50">
        <f t="shared" si="17"/>
        <v>15769</v>
      </c>
      <c r="H472" s="50">
        <v>0</v>
      </c>
      <c r="I472" s="50">
        <f t="shared" si="18"/>
        <v>15769</v>
      </c>
      <c r="J472" s="50"/>
      <c r="K472" s="50"/>
    </row>
    <row r="473" spans="1:11" ht="24">
      <c r="A473" s="50">
        <v>12</v>
      </c>
      <c r="B473" s="81" t="s">
        <v>293</v>
      </c>
      <c r="C473" s="50"/>
      <c r="D473" s="72" t="s">
        <v>315</v>
      </c>
      <c r="E473" s="50">
        <v>15127</v>
      </c>
      <c r="F473" s="50">
        <v>0</v>
      </c>
      <c r="G473" s="50">
        <f t="shared" si="17"/>
        <v>15127</v>
      </c>
      <c r="H473" s="50">
        <v>0</v>
      </c>
      <c r="I473" s="50">
        <f t="shared" si="18"/>
        <v>15127</v>
      </c>
      <c r="J473" s="50"/>
      <c r="K473" s="50"/>
    </row>
    <row r="474" spans="1:11" ht="24">
      <c r="A474" s="50">
        <v>13</v>
      </c>
      <c r="B474" s="50" t="s">
        <v>293</v>
      </c>
      <c r="C474" s="50"/>
      <c r="D474" s="72" t="s">
        <v>316</v>
      </c>
      <c r="E474" s="50">
        <v>15178</v>
      </c>
      <c r="F474" s="50">
        <v>0</v>
      </c>
      <c r="G474" s="50">
        <f t="shared" si="17"/>
        <v>15178</v>
      </c>
      <c r="H474" s="50">
        <v>0</v>
      </c>
      <c r="I474" s="50">
        <f t="shared" si="18"/>
        <v>15178</v>
      </c>
      <c r="J474" s="50"/>
      <c r="K474" s="50"/>
    </row>
    <row r="475" spans="1:11" ht="12.75">
      <c r="A475" s="50">
        <v>14</v>
      </c>
      <c r="B475" s="81" t="s">
        <v>293</v>
      </c>
      <c r="C475" s="50"/>
      <c r="D475" s="72" t="s">
        <v>317</v>
      </c>
      <c r="E475" s="50">
        <v>15861</v>
      </c>
      <c r="F475" s="50">
        <v>0</v>
      </c>
      <c r="G475" s="50">
        <f t="shared" si="17"/>
        <v>15861</v>
      </c>
      <c r="H475" s="50">
        <v>0</v>
      </c>
      <c r="I475" s="50">
        <f t="shared" si="18"/>
        <v>15861</v>
      </c>
      <c r="J475" s="50"/>
      <c r="K475" s="50"/>
    </row>
    <row r="476" spans="1:11" ht="12.75">
      <c r="A476" s="50">
        <v>15</v>
      </c>
      <c r="B476" s="50" t="s">
        <v>293</v>
      </c>
      <c r="C476" s="50"/>
      <c r="D476" s="72" t="s">
        <v>318</v>
      </c>
      <c r="E476" s="50">
        <v>13529</v>
      </c>
      <c r="F476" s="50">
        <v>0</v>
      </c>
      <c r="G476" s="50">
        <f t="shared" si="17"/>
        <v>13529</v>
      </c>
      <c r="H476" s="50">
        <v>0</v>
      </c>
      <c r="I476" s="50">
        <f t="shared" si="18"/>
        <v>13529</v>
      </c>
      <c r="J476" s="50"/>
      <c r="K476" s="50"/>
    </row>
    <row r="477" spans="1:11" ht="12.75">
      <c r="A477" s="50">
        <v>16</v>
      </c>
      <c r="B477" s="81" t="s">
        <v>293</v>
      </c>
      <c r="C477" s="50"/>
      <c r="D477" s="72" t="s">
        <v>319</v>
      </c>
      <c r="E477" s="50">
        <v>15120</v>
      </c>
      <c r="F477" s="50">
        <v>0</v>
      </c>
      <c r="G477" s="50">
        <f t="shared" si="17"/>
        <v>15120</v>
      </c>
      <c r="H477" s="50">
        <v>0</v>
      </c>
      <c r="I477" s="50">
        <f t="shared" si="18"/>
        <v>15120</v>
      </c>
      <c r="J477" s="50"/>
      <c r="K477" s="50"/>
    </row>
    <row r="478" spans="1:11" ht="12.75">
      <c r="A478" s="50">
        <v>17</v>
      </c>
      <c r="B478" s="50" t="s">
        <v>293</v>
      </c>
      <c r="C478" s="50"/>
      <c r="D478" s="72" t="s">
        <v>320</v>
      </c>
      <c r="E478" s="50">
        <v>13214</v>
      </c>
      <c r="F478" s="50">
        <v>0</v>
      </c>
      <c r="G478" s="50">
        <f t="shared" si="17"/>
        <v>13214</v>
      </c>
      <c r="H478" s="50">
        <v>0</v>
      </c>
      <c r="I478" s="50">
        <f t="shared" si="18"/>
        <v>13214</v>
      </c>
      <c r="J478" s="50"/>
      <c r="K478" s="50"/>
    </row>
    <row r="479" spans="1:11" ht="12.75">
      <c r="A479" s="50">
        <v>18</v>
      </c>
      <c r="B479" s="81" t="s">
        <v>293</v>
      </c>
      <c r="C479" s="50"/>
      <c r="D479" s="72" t="s">
        <v>321</v>
      </c>
      <c r="E479" s="50">
        <v>13434</v>
      </c>
      <c r="F479" s="50">
        <v>0</v>
      </c>
      <c r="G479" s="50">
        <f t="shared" si="17"/>
        <v>13434</v>
      </c>
      <c r="H479" s="50">
        <v>0</v>
      </c>
      <c r="I479" s="50">
        <f t="shared" si="18"/>
        <v>13434</v>
      </c>
      <c r="J479" s="50"/>
      <c r="K479" s="50"/>
    </row>
    <row r="480" spans="1:11" ht="12.75">
      <c r="A480" s="50">
        <v>19</v>
      </c>
      <c r="B480" s="50" t="s">
        <v>293</v>
      </c>
      <c r="C480" s="50"/>
      <c r="D480" s="72" t="s">
        <v>322</v>
      </c>
      <c r="E480" s="50">
        <v>2811</v>
      </c>
      <c r="F480" s="50">
        <v>0</v>
      </c>
      <c r="G480" s="50">
        <f t="shared" si="17"/>
        <v>2811</v>
      </c>
      <c r="H480" s="50">
        <v>0</v>
      </c>
      <c r="I480" s="50">
        <f t="shared" si="18"/>
        <v>2811</v>
      </c>
      <c r="J480" s="50"/>
      <c r="K480" s="50"/>
    </row>
    <row r="481" spans="1:11" ht="24">
      <c r="A481" s="50">
        <v>20</v>
      </c>
      <c r="B481" s="81" t="s">
        <v>293</v>
      </c>
      <c r="C481" s="50"/>
      <c r="D481" s="72" t="s">
        <v>323</v>
      </c>
      <c r="E481" s="50">
        <v>15991</v>
      </c>
      <c r="F481" s="50">
        <v>0</v>
      </c>
      <c r="G481" s="50">
        <f t="shared" si="17"/>
        <v>15991</v>
      </c>
      <c r="H481" s="50">
        <v>0</v>
      </c>
      <c r="I481" s="50">
        <f t="shared" si="18"/>
        <v>15991</v>
      </c>
      <c r="J481" s="50"/>
      <c r="K481" s="50"/>
    </row>
    <row r="482" spans="1:11" ht="24">
      <c r="A482" s="50">
        <v>21</v>
      </c>
      <c r="B482" s="50" t="s">
        <v>293</v>
      </c>
      <c r="C482" s="50"/>
      <c r="D482" s="72" t="s">
        <v>324</v>
      </c>
      <c r="E482" s="50">
        <v>15320</v>
      </c>
      <c r="F482" s="50">
        <v>0</v>
      </c>
      <c r="G482" s="50">
        <f t="shared" si="17"/>
        <v>15320</v>
      </c>
      <c r="H482" s="50">
        <v>0</v>
      </c>
      <c r="I482" s="50">
        <f t="shared" si="18"/>
        <v>15320</v>
      </c>
      <c r="J482" s="50"/>
      <c r="K482" s="50"/>
    </row>
    <row r="483" spans="1:11" ht="24">
      <c r="A483" s="50">
        <v>22</v>
      </c>
      <c r="B483" s="81" t="s">
        <v>293</v>
      </c>
      <c r="C483" s="50"/>
      <c r="D483" s="72" t="s">
        <v>325</v>
      </c>
      <c r="E483" s="50">
        <v>13201</v>
      </c>
      <c r="F483" s="50">
        <v>0</v>
      </c>
      <c r="G483" s="50">
        <f t="shared" si="17"/>
        <v>13201</v>
      </c>
      <c r="H483" s="50">
        <v>0</v>
      </c>
      <c r="I483" s="50">
        <f t="shared" si="18"/>
        <v>13201</v>
      </c>
      <c r="J483" s="50"/>
      <c r="K483" s="50"/>
    </row>
    <row r="484" spans="1:11" ht="24">
      <c r="A484" s="50">
        <v>23</v>
      </c>
      <c r="B484" s="50" t="s">
        <v>293</v>
      </c>
      <c r="C484" s="50"/>
      <c r="D484" s="72" t="s">
        <v>326</v>
      </c>
      <c r="E484" s="50">
        <v>15086</v>
      </c>
      <c r="F484" s="50">
        <v>0</v>
      </c>
      <c r="G484" s="50">
        <f t="shared" si="17"/>
        <v>15086</v>
      </c>
      <c r="H484" s="50">
        <v>0</v>
      </c>
      <c r="I484" s="50">
        <f t="shared" si="18"/>
        <v>15086</v>
      </c>
      <c r="J484" s="50"/>
      <c r="K484" s="50"/>
    </row>
    <row r="485" spans="1:11" ht="24">
      <c r="A485" s="50">
        <v>24</v>
      </c>
      <c r="B485" s="81" t="s">
        <v>293</v>
      </c>
      <c r="C485" s="50"/>
      <c r="D485" s="72" t="s">
        <v>327</v>
      </c>
      <c r="E485" s="50">
        <v>9281</v>
      </c>
      <c r="F485" s="50">
        <v>0</v>
      </c>
      <c r="G485" s="50">
        <f t="shared" si="17"/>
        <v>9281</v>
      </c>
      <c r="H485" s="50">
        <v>0</v>
      </c>
      <c r="I485" s="50">
        <f t="shared" si="18"/>
        <v>9281</v>
      </c>
      <c r="J485" s="50"/>
      <c r="K485" s="50"/>
    </row>
    <row r="486" spans="1:11" ht="24">
      <c r="A486" s="50">
        <v>25</v>
      </c>
      <c r="B486" s="50" t="s">
        <v>293</v>
      </c>
      <c r="C486" s="50"/>
      <c r="D486" s="72" t="s">
        <v>328</v>
      </c>
      <c r="E486" s="50">
        <v>11543</v>
      </c>
      <c r="F486" s="50">
        <v>0</v>
      </c>
      <c r="G486" s="50">
        <f t="shared" si="17"/>
        <v>11543</v>
      </c>
      <c r="H486" s="50">
        <v>0</v>
      </c>
      <c r="I486" s="50">
        <f t="shared" si="18"/>
        <v>11543</v>
      </c>
      <c r="J486" s="50"/>
      <c r="K486" s="50"/>
    </row>
    <row r="487" spans="1:11" ht="24">
      <c r="A487" s="50">
        <v>26</v>
      </c>
      <c r="B487" s="81" t="s">
        <v>293</v>
      </c>
      <c r="C487" s="50"/>
      <c r="D487" s="72" t="s">
        <v>329</v>
      </c>
      <c r="E487" s="50">
        <v>14423</v>
      </c>
      <c r="F487" s="50">
        <v>0</v>
      </c>
      <c r="G487" s="50">
        <f t="shared" si="17"/>
        <v>14423</v>
      </c>
      <c r="H487" s="50">
        <v>0</v>
      </c>
      <c r="I487" s="50">
        <f t="shared" si="18"/>
        <v>14423</v>
      </c>
      <c r="J487" s="50"/>
      <c r="K487" s="50"/>
    </row>
    <row r="488" spans="1:11" ht="12.75">
      <c r="A488" s="50">
        <v>27</v>
      </c>
      <c r="B488" s="50" t="s">
        <v>293</v>
      </c>
      <c r="C488" s="50"/>
      <c r="D488" s="72" t="s">
        <v>330</v>
      </c>
      <c r="E488" s="50">
        <v>14950</v>
      </c>
      <c r="F488" s="50">
        <v>0</v>
      </c>
      <c r="G488" s="50">
        <f t="shared" si="17"/>
        <v>14950</v>
      </c>
      <c r="H488" s="50">
        <v>0</v>
      </c>
      <c r="I488" s="50">
        <f t="shared" si="18"/>
        <v>14950</v>
      </c>
      <c r="J488" s="50"/>
      <c r="K488" s="50"/>
    </row>
    <row r="489" spans="1:11" ht="12.75">
      <c r="A489" s="50">
        <v>28</v>
      </c>
      <c r="B489" s="81" t="s">
        <v>293</v>
      </c>
      <c r="C489" s="50"/>
      <c r="D489" s="72" t="s">
        <v>331</v>
      </c>
      <c r="E489" s="50">
        <v>0</v>
      </c>
      <c r="F489" s="50">
        <v>0</v>
      </c>
      <c r="G489" s="50">
        <f t="shared" si="17"/>
        <v>0</v>
      </c>
      <c r="H489" s="50">
        <v>0</v>
      </c>
      <c r="I489" s="50">
        <f t="shared" si="18"/>
        <v>0</v>
      </c>
      <c r="J489" s="50"/>
      <c r="K489" s="50"/>
    </row>
    <row r="490" spans="1:11" ht="24">
      <c r="A490" s="50">
        <v>29</v>
      </c>
      <c r="B490" s="50" t="s">
        <v>293</v>
      </c>
      <c r="C490" s="50"/>
      <c r="D490" s="72" t="s">
        <v>332</v>
      </c>
      <c r="E490" s="50">
        <v>15744</v>
      </c>
      <c r="F490" s="50">
        <v>0</v>
      </c>
      <c r="G490" s="50">
        <f t="shared" si="17"/>
        <v>15744</v>
      </c>
      <c r="H490" s="50">
        <v>0</v>
      </c>
      <c r="I490" s="50">
        <f t="shared" si="18"/>
        <v>15744</v>
      </c>
      <c r="J490" s="50"/>
      <c r="K490" s="50"/>
    </row>
    <row r="491" spans="1:11" ht="24">
      <c r="A491" s="50">
        <v>30</v>
      </c>
      <c r="B491" s="81" t="s">
        <v>293</v>
      </c>
      <c r="C491" s="50"/>
      <c r="D491" s="72" t="s">
        <v>333</v>
      </c>
      <c r="E491" s="50">
        <v>15326</v>
      </c>
      <c r="F491" s="50">
        <v>0</v>
      </c>
      <c r="G491" s="50">
        <f t="shared" si="17"/>
        <v>15326</v>
      </c>
      <c r="H491" s="50">
        <v>0</v>
      </c>
      <c r="I491" s="50">
        <f t="shared" si="18"/>
        <v>15326</v>
      </c>
      <c r="J491" s="50"/>
      <c r="K491" s="50"/>
    </row>
    <row r="492" spans="1:11" ht="12.75">
      <c r="A492" s="50">
        <v>31</v>
      </c>
      <c r="B492" s="50" t="s">
        <v>293</v>
      </c>
      <c r="C492" s="50"/>
      <c r="D492" s="72" t="s">
        <v>334</v>
      </c>
      <c r="E492" s="50">
        <v>15029</v>
      </c>
      <c r="F492" s="50">
        <v>0</v>
      </c>
      <c r="G492" s="50">
        <f t="shared" si="17"/>
        <v>15029</v>
      </c>
      <c r="H492" s="50">
        <v>0</v>
      </c>
      <c r="I492" s="50">
        <f t="shared" si="18"/>
        <v>15029</v>
      </c>
      <c r="J492" s="50"/>
      <c r="K492" s="50"/>
    </row>
    <row r="493" spans="1:11" ht="12.75">
      <c r="A493" s="50">
        <v>32</v>
      </c>
      <c r="B493" s="81" t="s">
        <v>293</v>
      </c>
      <c r="C493" s="50"/>
      <c r="D493" s="72" t="s">
        <v>335</v>
      </c>
      <c r="E493" s="50">
        <v>15562</v>
      </c>
      <c r="F493" s="50">
        <v>0</v>
      </c>
      <c r="G493" s="50">
        <f t="shared" si="17"/>
        <v>15562</v>
      </c>
      <c r="H493" s="50">
        <v>0</v>
      </c>
      <c r="I493" s="50">
        <f t="shared" si="18"/>
        <v>15562</v>
      </c>
      <c r="J493" s="50"/>
      <c r="K493" s="50"/>
    </row>
    <row r="494" spans="1:11" ht="24">
      <c r="A494" s="50">
        <v>33</v>
      </c>
      <c r="B494" s="50" t="s">
        <v>293</v>
      </c>
      <c r="C494" s="50"/>
      <c r="D494" s="72" t="s">
        <v>336</v>
      </c>
      <c r="E494" s="50">
        <v>15953</v>
      </c>
      <c r="F494" s="50">
        <v>0</v>
      </c>
      <c r="G494" s="50">
        <f t="shared" si="17"/>
        <v>15953</v>
      </c>
      <c r="H494" s="50">
        <v>0</v>
      </c>
      <c r="I494" s="50">
        <f t="shared" si="18"/>
        <v>15953</v>
      </c>
      <c r="J494" s="50"/>
      <c r="K494" s="50"/>
    </row>
    <row r="495" spans="1:11" ht="24">
      <c r="A495" s="50">
        <v>34</v>
      </c>
      <c r="B495" s="81" t="s">
        <v>293</v>
      </c>
      <c r="C495" s="50"/>
      <c r="D495" s="72" t="s">
        <v>337</v>
      </c>
      <c r="E495" s="50">
        <v>15963</v>
      </c>
      <c r="F495" s="50">
        <v>0</v>
      </c>
      <c r="G495" s="50">
        <f t="shared" si="17"/>
        <v>15963</v>
      </c>
      <c r="H495" s="50">
        <v>0</v>
      </c>
      <c r="I495" s="50">
        <f t="shared" si="18"/>
        <v>15963</v>
      </c>
      <c r="J495" s="50"/>
      <c r="K495" s="50"/>
    </row>
    <row r="496" spans="1:11" ht="24">
      <c r="A496" s="50">
        <v>35</v>
      </c>
      <c r="B496" s="50" t="s">
        <v>293</v>
      </c>
      <c r="C496" s="50"/>
      <c r="D496" s="72" t="s">
        <v>340</v>
      </c>
      <c r="E496" s="50">
        <v>9120</v>
      </c>
      <c r="F496" s="50">
        <v>0</v>
      </c>
      <c r="G496" s="50">
        <f t="shared" si="17"/>
        <v>9120</v>
      </c>
      <c r="H496" s="50">
        <v>0</v>
      </c>
      <c r="I496" s="50">
        <f t="shared" si="18"/>
        <v>9120</v>
      </c>
      <c r="J496" s="50"/>
      <c r="K496" s="50"/>
    </row>
    <row r="497" spans="1:11" ht="12.75">
      <c r="A497" s="50">
        <v>36</v>
      </c>
      <c r="B497" s="50" t="s">
        <v>232</v>
      </c>
      <c r="C497" s="50"/>
      <c r="D497" s="85" t="s">
        <v>347</v>
      </c>
      <c r="E497" s="50">
        <v>1000</v>
      </c>
      <c r="F497" s="50">
        <v>0</v>
      </c>
      <c r="G497" s="50">
        <f t="shared" si="17"/>
        <v>1000</v>
      </c>
      <c r="H497" s="82">
        <v>0</v>
      </c>
      <c r="I497" s="50">
        <f t="shared" si="18"/>
        <v>1000</v>
      </c>
      <c r="J497" s="50"/>
      <c r="K497" s="50"/>
    </row>
    <row r="498" spans="1:11" ht="12.75">
      <c r="A498" s="50">
        <v>37</v>
      </c>
      <c r="B498" s="81">
        <v>39569</v>
      </c>
      <c r="C498" s="50"/>
      <c r="D498" s="85" t="s">
        <v>347</v>
      </c>
      <c r="E498" s="82">
        <v>15840</v>
      </c>
      <c r="F498" s="82">
        <v>0</v>
      </c>
      <c r="G498" s="50">
        <f t="shared" si="17"/>
        <v>15840</v>
      </c>
      <c r="H498" s="82">
        <v>0</v>
      </c>
      <c r="I498" s="50">
        <f t="shared" si="18"/>
        <v>15840</v>
      </c>
      <c r="J498" s="50"/>
      <c r="K498" s="50"/>
    </row>
    <row r="499" spans="1:11" ht="12.75">
      <c r="A499" s="50">
        <v>38</v>
      </c>
      <c r="B499" s="81">
        <v>39569</v>
      </c>
      <c r="C499" s="50"/>
      <c r="D499" s="85" t="s">
        <v>347</v>
      </c>
      <c r="E499" s="82">
        <v>15840</v>
      </c>
      <c r="F499" s="82">
        <v>0</v>
      </c>
      <c r="G499" s="50">
        <f t="shared" si="17"/>
        <v>15840</v>
      </c>
      <c r="H499" s="82">
        <v>0</v>
      </c>
      <c r="I499" s="50">
        <f t="shared" si="18"/>
        <v>15840</v>
      </c>
      <c r="J499" s="50"/>
      <c r="K499" s="50"/>
    </row>
    <row r="500" spans="1:11" ht="12.75">
      <c r="A500" s="50">
        <v>39</v>
      </c>
      <c r="B500" s="81">
        <v>39569</v>
      </c>
      <c r="C500" s="50"/>
      <c r="D500" s="85" t="s">
        <v>347</v>
      </c>
      <c r="E500" s="82">
        <v>15825</v>
      </c>
      <c r="F500" s="82">
        <v>0</v>
      </c>
      <c r="G500" s="50">
        <f t="shared" si="17"/>
        <v>15825</v>
      </c>
      <c r="H500" s="82">
        <v>0</v>
      </c>
      <c r="I500" s="50">
        <f t="shared" si="18"/>
        <v>15825</v>
      </c>
      <c r="J500" s="50"/>
      <c r="K500" s="50"/>
    </row>
    <row r="501" spans="1:11" ht="12.75">
      <c r="A501" s="50">
        <v>40</v>
      </c>
      <c r="B501" s="81">
        <v>39569</v>
      </c>
      <c r="C501" s="50"/>
      <c r="D501" s="85" t="s">
        <v>347</v>
      </c>
      <c r="E501" s="82">
        <v>15840</v>
      </c>
      <c r="F501" s="82">
        <v>0</v>
      </c>
      <c r="G501" s="50">
        <f t="shared" si="17"/>
        <v>15840</v>
      </c>
      <c r="H501" s="82">
        <v>0</v>
      </c>
      <c r="I501" s="50">
        <f t="shared" si="18"/>
        <v>15840</v>
      </c>
      <c r="J501" s="50"/>
      <c r="K501" s="50"/>
    </row>
    <row r="502" spans="1:11" ht="12.75">
      <c r="A502" s="50">
        <v>41</v>
      </c>
      <c r="B502" s="81">
        <v>39569</v>
      </c>
      <c r="C502" s="50"/>
      <c r="D502" s="85" t="s">
        <v>347</v>
      </c>
      <c r="E502" s="82">
        <v>15457</v>
      </c>
      <c r="F502" s="82">
        <v>0</v>
      </c>
      <c r="G502" s="50">
        <f t="shared" si="17"/>
        <v>15457</v>
      </c>
      <c r="H502" s="82">
        <v>0</v>
      </c>
      <c r="I502" s="50">
        <f t="shared" si="18"/>
        <v>15457</v>
      </c>
      <c r="J502" s="50"/>
      <c r="K502" s="50"/>
    </row>
    <row r="503" spans="1:11" ht="12.75">
      <c r="A503" s="50">
        <v>42</v>
      </c>
      <c r="B503" s="81">
        <v>39569</v>
      </c>
      <c r="C503" s="50"/>
      <c r="D503" s="85" t="s">
        <v>347</v>
      </c>
      <c r="E503" s="82">
        <v>8220</v>
      </c>
      <c r="F503" s="82">
        <v>0</v>
      </c>
      <c r="G503" s="50">
        <f t="shared" si="17"/>
        <v>8220</v>
      </c>
      <c r="H503" s="82">
        <v>0</v>
      </c>
      <c r="I503" s="50">
        <f t="shared" si="18"/>
        <v>8220</v>
      </c>
      <c r="J503" s="50"/>
      <c r="K503" s="50"/>
    </row>
    <row r="504" spans="1:11" ht="12.75">
      <c r="A504" s="50">
        <v>43</v>
      </c>
      <c r="B504" s="81">
        <v>39569</v>
      </c>
      <c r="C504" s="50"/>
      <c r="D504" s="85" t="s">
        <v>347</v>
      </c>
      <c r="E504" s="82">
        <v>15840</v>
      </c>
      <c r="F504" s="82">
        <v>0</v>
      </c>
      <c r="G504" s="50">
        <f t="shared" si="17"/>
        <v>15840</v>
      </c>
      <c r="H504" s="82">
        <v>0</v>
      </c>
      <c r="I504" s="50">
        <f t="shared" si="18"/>
        <v>15840</v>
      </c>
      <c r="J504" s="50"/>
      <c r="K504" s="50"/>
    </row>
    <row r="505" spans="1:11" ht="12.75">
      <c r="A505" s="50">
        <v>44</v>
      </c>
      <c r="B505" s="81">
        <v>39569</v>
      </c>
      <c r="C505" s="50"/>
      <c r="D505" s="85" t="s">
        <v>347</v>
      </c>
      <c r="E505" s="82">
        <v>15840</v>
      </c>
      <c r="F505" s="82">
        <v>0</v>
      </c>
      <c r="G505" s="50">
        <f t="shared" si="17"/>
        <v>15840</v>
      </c>
      <c r="H505" s="82">
        <v>0</v>
      </c>
      <c r="I505" s="50">
        <f t="shared" si="18"/>
        <v>15840</v>
      </c>
      <c r="J505" s="50"/>
      <c r="K505" s="50"/>
    </row>
    <row r="506" spans="1:11" ht="12.75">
      <c r="A506" s="50">
        <v>45</v>
      </c>
      <c r="B506" s="81">
        <v>39569</v>
      </c>
      <c r="C506" s="50"/>
      <c r="D506" s="85" t="s">
        <v>347</v>
      </c>
      <c r="E506" s="82">
        <v>14890</v>
      </c>
      <c r="F506" s="82">
        <v>0</v>
      </c>
      <c r="G506" s="50">
        <f t="shared" si="17"/>
        <v>14890</v>
      </c>
      <c r="H506" s="82">
        <v>0</v>
      </c>
      <c r="I506" s="50">
        <f t="shared" si="18"/>
        <v>14890</v>
      </c>
      <c r="J506" s="50"/>
      <c r="K506" s="50"/>
    </row>
    <row r="507" spans="1:11" ht="12.75">
      <c r="A507" s="50">
        <v>46</v>
      </c>
      <c r="B507" s="81">
        <v>39569</v>
      </c>
      <c r="C507" s="50"/>
      <c r="D507" s="85" t="s">
        <v>347</v>
      </c>
      <c r="E507" s="82">
        <v>15840</v>
      </c>
      <c r="F507" s="82">
        <v>0</v>
      </c>
      <c r="G507" s="50">
        <f t="shared" si="17"/>
        <v>15840</v>
      </c>
      <c r="H507" s="82">
        <v>0</v>
      </c>
      <c r="I507" s="50">
        <f t="shared" si="18"/>
        <v>15840</v>
      </c>
      <c r="J507" s="50"/>
      <c r="K507" s="50"/>
    </row>
    <row r="508" spans="1:11" ht="12.75">
      <c r="A508" s="50">
        <v>47</v>
      </c>
      <c r="B508" s="81">
        <v>39569</v>
      </c>
      <c r="C508" s="50"/>
      <c r="D508" s="85" t="s">
        <v>347</v>
      </c>
      <c r="E508" s="82">
        <v>7832</v>
      </c>
      <c r="F508" s="82">
        <v>0</v>
      </c>
      <c r="G508" s="50">
        <f t="shared" si="17"/>
        <v>7832</v>
      </c>
      <c r="H508" s="82">
        <v>0</v>
      </c>
      <c r="I508" s="50">
        <f t="shared" si="18"/>
        <v>7832</v>
      </c>
      <c r="J508" s="50"/>
      <c r="K508" s="50"/>
    </row>
    <row r="509" spans="1:11" ht="12.75">
      <c r="A509" s="50">
        <v>48</v>
      </c>
      <c r="B509" s="81">
        <v>39569</v>
      </c>
      <c r="C509" s="50"/>
      <c r="D509" s="85" t="s">
        <v>347</v>
      </c>
      <c r="E509" s="82">
        <v>12617</v>
      </c>
      <c r="F509" s="82">
        <v>0</v>
      </c>
      <c r="G509" s="50">
        <f t="shared" si="17"/>
        <v>12617</v>
      </c>
      <c r="H509" s="82">
        <v>0</v>
      </c>
      <c r="I509" s="50">
        <f t="shared" si="18"/>
        <v>12617</v>
      </c>
      <c r="J509" s="50"/>
      <c r="K509" s="50"/>
    </row>
    <row r="510" spans="1:11" ht="24">
      <c r="A510" s="50">
        <v>49</v>
      </c>
      <c r="B510" s="81">
        <v>39569</v>
      </c>
      <c r="C510" s="50"/>
      <c r="D510" s="86" t="s">
        <v>346</v>
      </c>
      <c r="E510" s="82">
        <v>12865</v>
      </c>
      <c r="F510" s="82">
        <v>0</v>
      </c>
      <c r="G510" s="50">
        <f t="shared" si="17"/>
        <v>12865</v>
      </c>
      <c r="H510" s="82">
        <v>0</v>
      </c>
      <c r="I510" s="50">
        <f t="shared" si="18"/>
        <v>12865</v>
      </c>
      <c r="J510" s="50"/>
      <c r="K510" s="50"/>
    </row>
    <row r="511" spans="1:11" ht="24">
      <c r="A511" s="50">
        <v>50</v>
      </c>
      <c r="B511" s="81">
        <v>39569</v>
      </c>
      <c r="C511" s="50"/>
      <c r="D511" s="86" t="s">
        <v>346</v>
      </c>
      <c r="E511" s="82">
        <v>14216</v>
      </c>
      <c r="F511" s="82">
        <v>0</v>
      </c>
      <c r="G511" s="50">
        <f t="shared" si="17"/>
        <v>14216</v>
      </c>
      <c r="H511" s="82">
        <v>0</v>
      </c>
      <c r="I511" s="50">
        <f t="shared" si="18"/>
        <v>14216</v>
      </c>
      <c r="J511" s="50"/>
      <c r="K511" s="50"/>
    </row>
    <row r="512" spans="1:11" ht="24">
      <c r="A512" s="50">
        <v>51</v>
      </c>
      <c r="B512" s="81">
        <v>39569</v>
      </c>
      <c r="C512" s="50"/>
      <c r="D512" s="86" t="s">
        <v>346</v>
      </c>
      <c r="E512" s="82">
        <v>13368</v>
      </c>
      <c r="F512" s="82">
        <v>0</v>
      </c>
      <c r="G512" s="50">
        <f t="shared" si="17"/>
        <v>13368</v>
      </c>
      <c r="H512" s="82">
        <v>0</v>
      </c>
      <c r="I512" s="50">
        <f t="shared" si="18"/>
        <v>13368</v>
      </c>
      <c r="J512" s="50"/>
      <c r="K512" s="50"/>
    </row>
    <row r="513" spans="1:11" ht="24">
      <c r="A513" s="50">
        <v>52</v>
      </c>
      <c r="B513" s="81">
        <v>39569</v>
      </c>
      <c r="C513" s="50"/>
      <c r="D513" s="86" t="s">
        <v>346</v>
      </c>
      <c r="E513" s="82">
        <v>6297</v>
      </c>
      <c r="F513" s="82">
        <v>0</v>
      </c>
      <c r="G513" s="50">
        <f t="shared" si="17"/>
        <v>6297</v>
      </c>
      <c r="H513" s="82">
        <v>0</v>
      </c>
      <c r="I513" s="50">
        <f t="shared" si="18"/>
        <v>6297</v>
      </c>
      <c r="J513" s="50"/>
      <c r="K513" s="50"/>
    </row>
    <row r="514" spans="1:11" ht="24">
      <c r="A514" s="50">
        <v>53</v>
      </c>
      <c r="B514" s="81">
        <v>39569</v>
      </c>
      <c r="C514" s="50"/>
      <c r="D514" s="86" t="s">
        <v>346</v>
      </c>
      <c r="E514" s="82">
        <v>14168</v>
      </c>
      <c r="F514" s="82">
        <v>0</v>
      </c>
      <c r="G514" s="50">
        <f t="shared" si="17"/>
        <v>14168</v>
      </c>
      <c r="H514" s="82">
        <v>0</v>
      </c>
      <c r="I514" s="50">
        <f t="shared" si="18"/>
        <v>14168</v>
      </c>
      <c r="J514" s="50"/>
      <c r="K514" s="50"/>
    </row>
    <row r="515" spans="1:11" ht="24">
      <c r="A515" s="50">
        <v>54</v>
      </c>
      <c r="B515" s="81">
        <v>39569</v>
      </c>
      <c r="C515" s="50"/>
      <c r="D515" s="86" t="s">
        <v>346</v>
      </c>
      <c r="E515" s="82">
        <v>15645</v>
      </c>
      <c r="F515" s="82">
        <v>0</v>
      </c>
      <c r="G515" s="50">
        <f t="shared" si="17"/>
        <v>15645</v>
      </c>
      <c r="H515" s="82">
        <v>0</v>
      </c>
      <c r="I515" s="50">
        <f t="shared" si="18"/>
        <v>15645</v>
      </c>
      <c r="J515" s="50"/>
      <c r="K515" s="50"/>
    </row>
    <row r="516" spans="1:11" ht="12.75">
      <c r="A516" s="50">
        <v>55</v>
      </c>
      <c r="B516" s="81">
        <v>39569</v>
      </c>
      <c r="C516" s="50"/>
      <c r="D516" s="86" t="s">
        <v>349</v>
      </c>
      <c r="E516" s="82">
        <v>15672</v>
      </c>
      <c r="F516" s="82">
        <v>0</v>
      </c>
      <c r="G516" s="50">
        <f t="shared" si="17"/>
        <v>15672</v>
      </c>
      <c r="H516" s="82">
        <v>0</v>
      </c>
      <c r="I516" s="50">
        <f t="shared" si="18"/>
        <v>15672</v>
      </c>
      <c r="J516" s="50"/>
      <c r="K516" s="50"/>
    </row>
    <row r="517" spans="1:11" ht="12.75">
      <c r="A517" s="50">
        <v>56</v>
      </c>
      <c r="B517" s="81">
        <v>39569</v>
      </c>
      <c r="C517" s="50"/>
      <c r="D517" s="86" t="s">
        <v>349</v>
      </c>
      <c r="E517" s="82">
        <v>15061</v>
      </c>
      <c r="F517" s="82">
        <v>0</v>
      </c>
      <c r="G517" s="50">
        <f t="shared" si="17"/>
        <v>15061</v>
      </c>
      <c r="H517" s="82">
        <v>0</v>
      </c>
      <c r="I517" s="50">
        <f t="shared" si="18"/>
        <v>15061</v>
      </c>
      <c r="J517" s="50"/>
      <c r="K517" s="50"/>
    </row>
    <row r="518" spans="1:11" ht="12.75">
      <c r="A518" s="50">
        <v>57</v>
      </c>
      <c r="B518" s="81">
        <v>39569</v>
      </c>
      <c r="C518" s="50"/>
      <c r="D518" s="86" t="s">
        <v>349</v>
      </c>
      <c r="E518" s="82">
        <v>15932</v>
      </c>
      <c r="F518" s="82">
        <v>0</v>
      </c>
      <c r="G518" s="50">
        <f t="shared" si="17"/>
        <v>15932</v>
      </c>
      <c r="H518" s="82">
        <v>0</v>
      </c>
      <c r="I518" s="50">
        <f t="shared" si="18"/>
        <v>15932</v>
      </c>
      <c r="J518" s="50"/>
      <c r="K518" s="50"/>
    </row>
    <row r="519" spans="1:11" ht="12.75">
      <c r="A519" s="50">
        <v>58</v>
      </c>
      <c r="B519" s="81">
        <v>39569</v>
      </c>
      <c r="C519" s="50"/>
      <c r="D519" s="86" t="s">
        <v>349</v>
      </c>
      <c r="E519" s="82">
        <v>15292</v>
      </c>
      <c r="F519" s="82">
        <v>0</v>
      </c>
      <c r="G519" s="50">
        <f t="shared" si="17"/>
        <v>15292</v>
      </c>
      <c r="H519" s="82">
        <v>0</v>
      </c>
      <c r="I519" s="50">
        <f t="shared" si="18"/>
        <v>15292</v>
      </c>
      <c r="J519" s="50"/>
      <c r="K519" s="50"/>
    </row>
    <row r="520" spans="1:11" ht="12.75">
      <c r="A520" s="50">
        <v>59</v>
      </c>
      <c r="B520" s="81">
        <v>39569</v>
      </c>
      <c r="C520" s="50"/>
      <c r="D520" s="86" t="s">
        <v>349</v>
      </c>
      <c r="E520" s="82">
        <v>15085</v>
      </c>
      <c r="F520" s="82">
        <v>0</v>
      </c>
      <c r="G520" s="50">
        <f t="shared" si="17"/>
        <v>15085</v>
      </c>
      <c r="H520" s="82">
        <v>0</v>
      </c>
      <c r="I520" s="50">
        <f t="shared" si="18"/>
        <v>15085</v>
      </c>
      <c r="J520" s="50"/>
      <c r="K520" s="50"/>
    </row>
    <row r="521" spans="1:11" ht="24">
      <c r="A521" s="50">
        <v>60</v>
      </c>
      <c r="B521" s="81">
        <v>39569</v>
      </c>
      <c r="C521" s="50"/>
      <c r="D521" s="86" t="s">
        <v>348</v>
      </c>
      <c r="E521" s="82">
        <v>12968</v>
      </c>
      <c r="F521" s="82">
        <v>0</v>
      </c>
      <c r="G521" s="50">
        <f t="shared" si="17"/>
        <v>12968</v>
      </c>
      <c r="H521" s="82">
        <v>0</v>
      </c>
      <c r="I521" s="50">
        <f t="shared" si="18"/>
        <v>12968</v>
      </c>
      <c r="J521" s="50"/>
      <c r="K521" s="50"/>
    </row>
    <row r="522" spans="1:11" ht="12.75">
      <c r="A522" s="50">
        <v>61</v>
      </c>
      <c r="B522" s="81">
        <v>39569</v>
      </c>
      <c r="C522" s="50"/>
      <c r="D522" s="86" t="s">
        <v>350</v>
      </c>
      <c r="E522" s="82">
        <v>3989</v>
      </c>
      <c r="F522" s="82">
        <v>0</v>
      </c>
      <c r="G522" s="50">
        <f t="shared" si="17"/>
        <v>3989</v>
      </c>
      <c r="H522" s="82">
        <v>0</v>
      </c>
      <c r="I522" s="50">
        <f t="shared" si="18"/>
        <v>3989</v>
      </c>
      <c r="J522" s="50"/>
      <c r="K522" s="50"/>
    </row>
    <row r="523" spans="1:11" ht="24">
      <c r="A523" s="50">
        <v>62</v>
      </c>
      <c r="B523" s="81">
        <v>39569</v>
      </c>
      <c r="C523" s="50"/>
      <c r="D523" s="86" t="s">
        <v>351</v>
      </c>
      <c r="E523" s="82">
        <v>15974</v>
      </c>
      <c r="F523" s="82">
        <v>0</v>
      </c>
      <c r="G523" s="50">
        <f t="shared" si="17"/>
        <v>15974</v>
      </c>
      <c r="H523" s="82">
        <v>0</v>
      </c>
      <c r="I523" s="50">
        <f t="shared" si="18"/>
        <v>15974</v>
      </c>
      <c r="J523" s="50"/>
      <c r="K523" s="50"/>
    </row>
    <row r="524" spans="1:11" ht="24">
      <c r="A524" s="50">
        <v>63</v>
      </c>
      <c r="B524" s="81">
        <v>39569</v>
      </c>
      <c r="C524" s="50"/>
      <c r="D524" s="86" t="s">
        <v>351</v>
      </c>
      <c r="E524" s="82">
        <v>13507</v>
      </c>
      <c r="F524" s="82">
        <v>0</v>
      </c>
      <c r="G524" s="50">
        <f t="shared" si="17"/>
        <v>13507</v>
      </c>
      <c r="H524" s="82">
        <v>0</v>
      </c>
      <c r="I524" s="50">
        <f t="shared" si="18"/>
        <v>13507</v>
      </c>
      <c r="J524" s="50"/>
      <c r="K524" s="50"/>
    </row>
    <row r="525" spans="1:11" ht="12.75">
      <c r="A525" s="50">
        <v>64</v>
      </c>
      <c r="B525" s="81">
        <v>39569</v>
      </c>
      <c r="C525" s="50"/>
      <c r="D525" s="86" t="s">
        <v>263</v>
      </c>
      <c r="E525" s="82">
        <v>15936</v>
      </c>
      <c r="F525" s="82">
        <v>0</v>
      </c>
      <c r="G525" s="50">
        <f t="shared" si="17"/>
        <v>15936</v>
      </c>
      <c r="H525" s="82">
        <v>0</v>
      </c>
      <c r="I525" s="50">
        <f t="shared" si="18"/>
        <v>15936</v>
      </c>
      <c r="J525" s="50"/>
      <c r="K525" s="50"/>
    </row>
    <row r="526" spans="1:11" ht="12.75">
      <c r="A526" s="50">
        <v>65</v>
      </c>
      <c r="B526" s="81">
        <v>39569</v>
      </c>
      <c r="C526" s="50"/>
      <c r="D526" s="86" t="s">
        <v>263</v>
      </c>
      <c r="E526" s="82">
        <v>15950</v>
      </c>
      <c r="F526" s="82">
        <v>0</v>
      </c>
      <c r="G526" s="50">
        <f aca="true" t="shared" si="19" ref="G526:G567">SUM(E526+F526)</f>
        <v>15950</v>
      </c>
      <c r="H526" s="82">
        <v>0</v>
      </c>
      <c r="I526" s="50">
        <f aca="true" t="shared" si="20" ref="I526:I567">SUM(G526-H526)</f>
        <v>15950</v>
      </c>
      <c r="J526" s="50"/>
      <c r="K526" s="50"/>
    </row>
    <row r="527" spans="1:11" ht="12.75">
      <c r="A527" s="50">
        <v>66</v>
      </c>
      <c r="B527" s="81">
        <v>39569</v>
      </c>
      <c r="C527" s="50"/>
      <c r="D527" s="86" t="s">
        <v>352</v>
      </c>
      <c r="E527" s="82">
        <v>14141</v>
      </c>
      <c r="F527" s="82">
        <v>0</v>
      </c>
      <c r="G527" s="50">
        <f t="shared" si="19"/>
        <v>14141</v>
      </c>
      <c r="H527" s="82">
        <v>0</v>
      </c>
      <c r="I527" s="50">
        <f t="shared" si="20"/>
        <v>14141</v>
      </c>
      <c r="J527" s="50"/>
      <c r="K527" s="50"/>
    </row>
    <row r="528" spans="1:11" ht="12.75">
      <c r="A528" s="50">
        <v>67</v>
      </c>
      <c r="B528" s="81">
        <v>39569</v>
      </c>
      <c r="C528" s="50"/>
      <c r="D528" s="86" t="s">
        <v>353</v>
      </c>
      <c r="E528" s="82">
        <v>15976</v>
      </c>
      <c r="F528" s="82">
        <v>0</v>
      </c>
      <c r="G528" s="50">
        <f t="shared" si="19"/>
        <v>15976</v>
      </c>
      <c r="H528" s="82">
        <v>0</v>
      </c>
      <c r="I528" s="50">
        <f t="shared" si="20"/>
        <v>15976</v>
      </c>
      <c r="J528" s="50" t="s">
        <v>202</v>
      </c>
      <c r="K528" s="50"/>
    </row>
    <row r="529" spans="1:17" ht="12.75">
      <c r="A529" s="50">
        <v>68</v>
      </c>
      <c r="B529" s="81">
        <v>39607</v>
      </c>
      <c r="C529" s="50"/>
      <c r="D529" s="86" t="s">
        <v>288</v>
      </c>
      <c r="E529" s="82">
        <f>Q529</f>
        <v>15775</v>
      </c>
      <c r="F529" s="82">
        <v>0</v>
      </c>
      <c r="G529" s="50">
        <f t="shared" si="19"/>
        <v>15775</v>
      </c>
      <c r="H529" s="82">
        <v>0</v>
      </c>
      <c r="I529" s="50">
        <f t="shared" si="20"/>
        <v>15775</v>
      </c>
      <c r="J529" s="50"/>
      <c r="K529" s="50"/>
      <c r="M529" s="82">
        <v>0</v>
      </c>
      <c r="N529" s="82">
        <v>15775</v>
      </c>
      <c r="O529" s="50">
        <f aca="true" t="shared" si="21" ref="O529:O566">SUM(M529+N529)</f>
        <v>15775</v>
      </c>
      <c r="P529" s="82">
        <v>0</v>
      </c>
      <c r="Q529" s="50">
        <f aca="true" t="shared" si="22" ref="Q529:Q566">SUM(O529-P529)</f>
        <v>15775</v>
      </c>
    </row>
    <row r="530" spans="1:17" ht="12.75">
      <c r="A530" s="50">
        <v>69</v>
      </c>
      <c r="B530" s="81">
        <v>39607</v>
      </c>
      <c r="C530" s="50"/>
      <c r="D530" s="86" t="s">
        <v>288</v>
      </c>
      <c r="E530" s="82">
        <f aca="true" t="shared" si="23" ref="E530:E566">Q530</f>
        <v>15739</v>
      </c>
      <c r="F530" s="82">
        <v>0</v>
      </c>
      <c r="G530" s="50">
        <f t="shared" si="19"/>
        <v>15739</v>
      </c>
      <c r="H530" s="82">
        <v>0</v>
      </c>
      <c r="I530" s="50">
        <f t="shared" si="20"/>
        <v>15739</v>
      </c>
      <c r="J530" s="50"/>
      <c r="K530" s="50"/>
      <c r="M530" s="82">
        <v>0</v>
      </c>
      <c r="N530" s="82">
        <v>15739</v>
      </c>
      <c r="O530" s="50">
        <f t="shared" si="21"/>
        <v>15739</v>
      </c>
      <c r="P530" s="82">
        <v>0</v>
      </c>
      <c r="Q530" s="50">
        <f t="shared" si="22"/>
        <v>15739</v>
      </c>
    </row>
    <row r="531" spans="1:17" ht="12.75">
      <c r="A531" s="50">
        <v>70</v>
      </c>
      <c r="B531" s="81">
        <v>39607</v>
      </c>
      <c r="C531" s="50"/>
      <c r="D531" s="86" t="s">
        <v>358</v>
      </c>
      <c r="E531" s="82">
        <f t="shared" si="23"/>
        <v>15388</v>
      </c>
      <c r="F531" s="82">
        <v>0</v>
      </c>
      <c r="G531" s="50">
        <f t="shared" si="19"/>
        <v>15388</v>
      </c>
      <c r="H531" s="82">
        <v>0</v>
      </c>
      <c r="I531" s="50">
        <f t="shared" si="20"/>
        <v>15388</v>
      </c>
      <c r="J531" s="50"/>
      <c r="K531" s="50"/>
      <c r="M531" s="82">
        <v>0</v>
      </c>
      <c r="N531" s="82">
        <v>15388</v>
      </c>
      <c r="O531" s="50">
        <f t="shared" si="21"/>
        <v>15388</v>
      </c>
      <c r="P531" s="82">
        <v>0</v>
      </c>
      <c r="Q531" s="50">
        <f t="shared" si="22"/>
        <v>15388</v>
      </c>
    </row>
    <row r="532" spans="1:17" ht="12.75">
      <c r="A532" s="50">
        <v>71</v>
      </c>
      <c r="B532" s="81">
        <v>39607</v>
      </c>
      <c r="C532" s="50"/>
      <c r="D532" s="86" t="s">
        <v>285</v>
      </c>
      <c r="E532" s="82">
        <f t="shared" si="23"/>
        <v>15668</v>
      </c>
      <c r="F532" s="82">
        <v>0</v>
      </c>
      <c r="G532" s="50">
        <f t="shared" si="19"/>
        <v>15668</v>
      </c>
      <c r="H532" s="82">
        <v>0</v>
      </c>
      <c r="I532" s="50">
        <f t="shared" si="20"/>
        <v>15668</v>
      </c>
      <c r="J532" s="50"/>
      <c r="K532" s="50"/>
      <c r="M532" s="82">
        <v>0</v>
      </c>
      <c r="N532" s="82">
        <v>15668</v>
      </c>
      <c r="O532" s="50">
        <f t="shared" si="21"/>
        <v>15668</v>
      </c>
      <c r="P532" s="82">
        <v>0</v>
      </c>
      <c r="Q532" s="50">
        <f t="shared" si="22"/>
        <v>15668</v>
      </c>
    </row>
    <row r="533" spans="1:17" ht="12.75">
      <c r="A533" s="50">
        <v>72</v>
      </c>
      <c r="B533" s="81">
        <v>39607</v>
      </c>
      <c r="C533" s="50"/>
      <c r="D533" s="86" t="s">
        <v>285</v>
      </c>
      <c r="E533" s="82">
        <f t="shared" si="23"/>
        <v>15741</v>
      </c>
      <c r="F533" s="82">
        <v>0</v>
      </c>
      <c r="G533" s="50">
        <f t="shared" si="19"/>
        <v>15741</v>
      </c>
      <c r="H533" s="82">
        <v>0</v>
      </c>
      <c r="I533" s="50">
        <f t="shared" si="20"/>
        <v>15741</v>
      </c>
      <c r="J533" s="50"/>
      <c r="K533" s="50"/>
      <c r="M533" s="82">
        <v>0</v>
      </c>
      <c r="N533" s="82">
        <v>15741</v>
      </c>
      <c r="O533" s="50">
        <f t="shared" si="21"/>
        <v>15741</v>
      </c>
      <c r="P533" s="82">
        <v>0</v>
      </c>
      <c r="Q533" s="50">
        <f t="shared" si="22"/>
        <v>15741</v>
      </c>
    </row>
    <row r="534" spans="1:17" ht="12.75">
      <c r="A534" s="50">
        <v>73</v>
      </c>
      <c r="B534" s="81">
        <v>39607</v>
      </c>
      <c r="C534" s="50"/>
      <c r="D534" s="86" t="s">
        <v>359</v>
      </c>
      <c r="E534" s="82">
        <f t="shared" si="23"/>
        <v>6964</v>
      </c>
      <c r="F534" s="82">
        <v>0</v>
      </c>
      <c r="G534" s="50">
        <f t="shared" si="19"/>
        <v>6964</v>
      </c>
      <c r="H534" s="82">
        <v>0</v>
      </c>
      <c r="I534" s="50">
        <f t="shared" si="20"/>
        <v>6964</v>
      </c>
      <c r="J534" s="50"/>
      <c r="K534" s="50"/>
      <c r="M534" s="82">
        <v>0</v>
      </c>
      <c r="N534" s="82">
        <v>6964</v>
      </c>
      <c r="O534" s="50">
        <f t="shared" si="21"/>
        <v>6964</v>
      </c>
      <c r="P534" s="82">
        <v>0</v>
      </c>
      <c r="Q534" s="50">
        <f t="shared" si="22"/>
        <v>6964</v>
      </c>
    </row>
    <row r="535" spans="1:17" ht="12.75">
      <c r="A535" s="50">
        <v>74</v>
      </c>
      <c r="B535" s="81">
        <v>39607</v>
      </c>
      <c r="C535" s="50"/>
      <c r="D535" s="86" t="s">
        <v>263</v>
      </c>
      <c r="E535" s="82">
        <f t="shared" si="23"/>
        <v>15923</v>
      </c>
      <c r="F535" s="82">
        <v>0</v>
      </c>
      <c r="G535" s="50">
        <f t="shared" si="19"/>
        <v>15923</v>
      </c>
      <c r="H535" s="82">
        <v>0</v>
      </c>
      <c r="I535" s="50">
        <f t="shared" si="20"/>
        <v>15923</v>
      </c>
      <c r="J535" s="50"/>
      <c r="K535" s="50"/>
      <c r="M535" s="82">
        <v>0</v>
      </c>
      <c r="N535" s="82">
        <v>15923</v>
      </c>
      <c r="O535" s="50">
        <f t="shared" si="21"/>
        <v>15923</v>
      </c>
      <c r="P535" s="82">
        <v>0</v>
      </c>
      <c r="Q535" s="50">
        <f t="shared" si="22"/>
        <v>15923</v>
      </c>
    </row>
    <row r="536" spans="1:17" ht="12.75">
      <c r="A536" s="50">
        <v>75</v>
      </c>
      <c r="B536" s="81">
        <v>39607</v>
      </c>
      <c r="C536" s="50"/>
      <c r="D536" s="86" t="s">
        <v>263</v>
      </c>
      <c r="E536" s="82">
        <f t="shared" si="23"/>
        <v>15960</v>
      </c>
      <c r="F536" s="82">
        <v>0</v>
      </c>
      <c r="G536" s="50">
        <f t="shared" si="19"/>
        <v>15960</v>
      </c>
      <c r="H536" s="82">
        <v>0</v>
      </c>
      <c r="I536" s="50">
        <f t="shared" si="20"/>
        <v>15960</v>
      </c>
      <c r="J536" s="50"/>
      <c r="K536" s="50"/>
      <c r="M536" s="82">
        <v>0</v>
      </c>
      <c r="N536" s="82">
        <v>15960</v>
      </c>
      <c r="O536" s="50">
        <f t="shared" si="21"/>
        <v>15960</v>
      </c>
      <c r="P536" s="82">
        <v>0</v>
      </c>
      <c r="Q536" s="50">
        <f t="shared" si="22"/>
        <v>15960</v>
      </c>
    </row>
    <row r="537" spans="1:17" ht="12.75">
      <c r="A537" s="50">
        <v>76</v>
      </c>
      <c r="B537" s="81">
        <v>39607</v>
      </c>
      <c r="C537" s="50"/>
      <c r="D537" s="86" t="s">
        <v>360</v>
      </c>
      <c r="E537" s="82">
        <f t="shared" si="23"/>
        <v>15903</v>
      </c>
      <c r="F537" s="82">
        <v>0</v>
      </c>
      <c r="G537" s="50">
        <f t="shared" si="19"/>
        <v>15903</v>
      </c>
      <c r="H537" s="82">
        <v>0</v>
      </c>
      <c r="I537" s="50">
        <f t="shared" si="20"/>
        <v>15903</v>
      </c>
      <c r="J537" s="50"/>
      <c r="K537" s="50"/>
      <c r="M537" s="82">
        <v>0</v>
      </c>
      <c r="N537" s="82">
        <v>15903</v>
      </c>
      <c r="O537" s="50">
        <f t="shared" si="21"/>
        <v>15903</v>
      </c>
      <c r="P537" s="82">
        <v>0</v>
      </c>
      <c r="Q537" s="50">
        <f t="shared" si="22"/>
        <v>15903</v>
      </c>
    </row>
    <row r="538" spans="1:17" ht="12.75">
      <c r="A538" s="50">
        <v>77</v>
      </c>
      <c r="B538" s="81">
        <v>39607</v>
      </c>
      <c r="C538" s="50"/>
      <c r="D538" s="86" t="s">
        <v>360</v>
      </c>
      <c r="E538" s="82">
        <f t="shared" si="23"/>
        <v>15951</v>
      </c>
      <c r="F538" s="82">
        <v>0</v>
      </c>
      <c r="G538" s="50">
        <f t="shared" si="19"/>
        <v>15951</v>
      </c>
      <c r="H538" s="82">
        <v>0</v>
      </c>
      <c r="I538" s="50">
        <f t="shared" si="20"/>
        <v>15951</v>
      </c>
      <c r="J538" s="50"/>
      <c r="K538" s="50"/>
      <c r="L538" t="s">
        <v>202</v>
      </c>
      <c r="M538" s="82">
        <v>0</v>
      </c>
      <c r="N538" s="82">
        <v>15951</v>
      </c>
      <c r="O538" s="50">
        <f t="shared" si="21"/>
        <v>15951</v>
      </c>
      <c r="P538" s="82">
        <v>0</v>
      </c>
      <c r="Q538" s="50">
        <f t="shared" si="22"/>
        <v>15951</v>
      </c>
    </row>
    <row r="539" spans="1:17" ht="12.75">
      <c r="A539" s="50">
        <v>78</v>
      </c>
      <c r="B539" s="81">
        <v>39607</v>
      </c>
      <c r="C539" s="50"/>
      <c r="D539" s="86" t="s">
        <v>360</v>
      </c>
      <c r="E539" s="82">
        <f t="shared" si="23"/>
        <v>12637</v>
      </c>
      <c r="F539" s="82">
        <v>0</v>
      </c>
      <c r="G539" s="50">
        <f t="shared" si="19"/>
        <v>12637</v>
      </c>
      <c r="H539" s="82">
        <v>0</v>
      </c>
      <c r="I539" s="50">
        <f t="shared" si="20"/>
        <v>12637</v>
      </c>
      <c r="J539" s="50"/>
      <c r="K539" s="50"/>
      <c r="M539" s="82">
        <v>0</v>
      </c>
      <c r="N539" s="82">
        <v>12637</v>
      </c>
      <c r="O539" s="50">
        <f t="shared" si="21"/>
        <v>12637</v>
      </c>
      <c r="P539" s="82">
        <v>0</v>
      </c>
      <c r="Q539" s="50">
        <f t="shared" si="22"/>
        <v>12637</v>
      </c>
    </row>
    <row r="540" spans="1:17" ht="24">
      <c r="A540" s="50">
        <v>79</v>
      </c>
      <c r="B540" s="81">
        <v>39607</v>
      </c>
      <c r="C540" s="50"/>
      <c r="D540" s="86" t="s">
        <v>351</v>
      </c>
      <c r="E540" s="82">
        <f t="shared" si="23"/>
        <v>15258</v>
      </c>
      <c r="F540" s="82">
        <v>0</v>
      </c>
      <c r="G540" s="50">
        <f t="shared" si="19"/>
        <v>15258</v>
      </c>
      <c r="H540" s="82">
        <v>0</v>
      </c>
      <c r="I540" s="50">
        <f t="shared" si="20"/>
        <v>15258</v>
      </c>
      <c r="J540" s="50"/>
      <c r="K540" s="50"/>
      <c r="M540" s="82">
        <v>0</v>
      </c>
      <c r="N540" s="82">
        <v>15258</v>
      </c>
      <c r="O540" s="50">
        <f t="shared" si="21"/>
        <v>15258</v>
      </c>
      <c r="P540" s="82">
        <v>0</v>
      </c>
      <c r="Q540" s="50">
        <f t="shared" si="22"/>
        <v>15258</v>
      </c>
    </row>
    <row r="541" spans="1:17" ht="12.75">
      <c r="A541" s="50">
        <v>80</v>
      </c>
      <c r="B541" s="81">
        <v>39607</v>
      </c>
      <c r="C541" s="50"/>
      <c r="D541" s="86" t="s">
        <v>290</v>
      </c>
      <c r="E541" s="82">
        <f t="shared" si="23"/>
        <v>15990</v>
      </c>
      <c r="F541" s="82">
        <v>0</v>
      </c>
      <c r="G541" s="50">
        <f t="shared" si="19"/>
        <v>15990</v>
      </c>
      <c r="H541" s="82">
        <v>0</v>
      </c>
      <c r="I541" s="50">
        <f t="shared" si="20"/>
        <v>15990</v>
      </c>
      <c r="J541" s="50"/>
      <c r="K541" s="50"/>
      <c r="M541" s="82">
        <v>0</v>
      </c>
      <c r="N541" s="82">
        <v>15990</v>
      </c>
      <c r="O541" s="50">
        <f t="shared" si="21"/>
        <v>15990</v>
      </c>
      <c r="P541" s="82">
        <v>0</v>
      </c>
      <c r="Q541" s="50">
        <f t="shared" si="22"/>
        <v>15990</v>
      </c>
    </row>
    <row r="542" spans="1:17" ht="12.75">
      <c r="A542" s="50">
        <v>81</v>
      </c>
      <c r="B542" s="81">
        <v>39607</v>
      </c>
      <c r="C542" s="50"/>
      <c r="D542" s="86" t="s">
        <v>290</v>
      </c>
      <c r="E542" s="82">
        <f t="shared" si="23"/>
        <v>15954</v>
      </c>
      <c r="F542" s="82">
        <v>0</v>
      </c>
      <c r="G542" s="50">
        <f t="shared" si="19"/>
        <v>15954</v>
      </c>
      <c r="H542" s="82">
        <v>0</v>
      </c>
      <c r="I542" s="50">
        <f t="shared" si="20"/>
        <v>15954</v>
      </c>
      <c r="J542" s="50"/>
      <c r="K542" s="50"/>
      <c r="M542" s="82">
        <v>0</v>
      </c>
      <c r="N542" s="82">
        <v>15954</v>
      </c>
      <c r="O542" s="50">
        <f t="shared" si="21"/>
        <v>15954</v>
      </c>
      <c r="P542" s="82">
        <v>0</v>
      </c>
      <c r="Q542" s="50">
        <f t="shared" si="22"/>
        <v>15954</v>
      </c>
    </row>
    <row r="543" spans="1:17" ht="12.75">
      <c r="A543" s="50">
        <v>82</v>
      </c>
      <c r="B543" s="81">
        <v>39607</v>
      </c>
      <c r="C543" s="50"/>
      <c r="D543" s="86" t="s">
        <v>350</v>
      </c>
      <c r="E543" s="82">
        <f t="shared" si="23"/>
        <v>15944</v>
      </c>
      <c r="F543" s="82">
        <v>0</v>
      </c>
      <c r="G543" s="50">
        <f t="shared" si="19"/>
        <v>15944</v>
      </c>
      <c r="H543" s="82">
        <v>0</v>
      </c>
      <c r="I543" s="50">
        <f t="shared" si="20"/>
        <v>15944</v>
      </c>
      <c r="J543" s="50"/>
      <c r="K543" s="50"/>
      <c r="M543" s="82">
        <v>0</v>
      </c>
      <c r="N543" s="82">
        <v>15944</v>
      </c>
      <c r="O543" s="50">
        <f t="shared" si="21"/>
        <v>15944</v>
      </c>
      <c r="P543" s="82">
        <v>0</v>
      </c>
      <c r="Q543" s="50">
        <f t="shared" si="22"/>
        <v>15944</v>
      </c>
    </row>
    <row r="544" spans="1:17" ht="12.75">
      <c r="A544" s="50">
        <v>83</v>
      </c>
      <c r="B544" s="81">
        <v>39607</v>
      </c>
      <c r="C544" s="50"/>
      <c r="D544" s="86" t="s">
        <v>361</v>
      </c>
      <c r="E544" s="82">
        <f t="shared" si="23"/>
        <v>15415</v>
      </c>
      <c r="F544" s="82">
        <v>0</v>
      </c>
      <c r="G544" s="50">
        <f t="shared" si="19"/>
        <v>15415</v>
      </c>
      <c r="H544" s="82">
        <v>0</v>
      </c>
      <c r="I544" s="50">
        <f t="shared" si="20"/>
        <v>15415</v>
      </c>
      <c r="J544" s="50"/>
      <c r="K544" s="50"/>
      <c r="M544" s="82">
        <v>0</v>
      </c>
      <c r="N544" s="82">
        <v>15415</v>
      </c>
      <c r="O544" s="50">
        <f t="shared" si="21"/>
        <v>15415</v>
      </c>
      <c r="P544" s="82">
        <v>0</v>
      </c>
      <c r="Q544" s="50">
        <f t="shared" si="22"/>
        <v>15415</v>
      </c>
    </row>
    <row r="545" spans="1:17" ht="12.75">
      <c r="A545" s="50">
        <v>84</v>
      </c>
      <c r="B545" s="81">
        <v>39607</v>
      </c>
      <c r="C545" s="50"/>
      <c r="D545" s="86" t="s">
        <v>362</v>
      </c>
      <c r="E545" s="82">
        <f t="shared" si="23"/>
        <v>15417</v>
      </c>
      <c r="F545" s="82">
        <v>0</v>
      </c>
      <c r="G545" s="50">
        <f t="shared" si="19"/>
        <v>15417</v>
      </c>
      <c r="H545" s="82">
        <v>0</v>
      </c>
      <c r="I545" s="50">
        <f t="shared" si="20"/>
        <v>15417</v>
      </c>
      <c r="J545" s="50"/>
      <c r="K545" s="50"/>
      <c r="M545" s="82">
        <v>0</v>
      </c>
      <c r="N545" s="82">
        <v>15417</v>
      </c>
      <c r="O545" s="50">
        <f t="shared" si="21"/>
        <v>15417</v>
      </c>
      <c r="P545" s="82">
        <v>0</v>
      </c>
      <c r="Q545" s="50">
        <f t="shared" si="22"/>
        <v>15417</v>
      </c>
    </row>
    <row r="546" spans="1:17" ht="12.75">
      <c r="A546" s="50">
        <v>85</v>
      </c>
      <c r="B546" s="81">
        <v>39607</v>
      </c>
      <c r="C546" s="50"/>
      <c r="D546" s="86" t="s">
        <v>363</v>
      </c>
      <c r="E546" s="82">
        <f t="shared" si="23"/>
        <v>14354</v>
      </c>
      <c r="F546" s="82">
        <v>0</v>
      </c>
      <c r="G546" s="50">
        <f t="shared" si="19"/>
        <v>14354</v>
      </c>
      <c r="H546" s="82">
        <v>0</v>
      </c>
      <c r="I546" s="50">
        <f t="shared" si="20"/>
        <v>14354</v>
      </c>
      <c r="J546" s="50"/>
      <c r="K546" s="50"/>
      <c r="M546" s="82">
        <v>0</v>
      </c>
      <c r="N546" s="82">
        <v>14354</v>
      </c>
      <c r="O546" s="50">
        <f t="shared" si="21"/>
        <v>14354</v>
      </c>
      <c r="P546" s="82">
        <v>0</v>
      </c>
      <c r="Q546" s="50">
        <f t="shared" si="22"/>
        <v>14354</v>
      </c>
    </row>
    <row r="547" spans="1:17" ht="12.75">
      <c r="A547" s="50">
        <v>86</v>
      </c>
      <c r="B547" s="81">
        <v>39607</v>
      </c>
      <c r="C547" s="50"/>
      <c r="D547" s="85" t="s">
        <v>347</v>
      </c>
      <c r="E547" s="82">
        <f t="shared" si="23"/>
        <v>15925</v>
      </c>
      <c r="F547" s="82">
        <v>0</v>
      </c>
      <c r="G547" s="50">
        <f t="shared" si="19"/>
        <v>15925</v>
      </c>
      <c r="H547" s="82">
        <v>0</v>
      </c>
      <c r="I547" s="50">
        <f t="shared" si="20"/>
        <v>15925</v>
      </c>
      <c r="J547" s="50"/>
      <c r="K547" s="50"/>
      <c r="M547" s="82">
        <v>0</v>
      </c>
      <c r="N547" s="82">
        <v>15925</v>
      </c>
      <c r="O547" s="50">
        <f t="shared" si="21"/>
        <v>15925</v>
      </c>
      <c r="P547" s="82">
        <v>0</v>
      </c>
      <c r="Q547" s="50">
        <f t="shared" si="22"/>
        <v>15925</v>
      </c>
    </row>
    <row r="548" spans="1:17" ht="12.75">
      <c r="A548" s="50">
        <v>87</v>
      </c>
      <c r="B548" s="81">
        <v>39607</v>
      </c>
      <c r="C548" s="50"/>
      <c r="D548" s="85" t="s">
        <v>347</v>
      </c>
      <c r="E548" s="82">
        <f t="shared" si="23"/>
        <v>15925</v>
      </c>
      <c r="F548" s="82">
        <v>0</v>
      </c>
      <c r="G548" s="50">
        <f t="shared" si="19"/>
        <v>15925</v>
      </c>
      <c r="H548" s="82">
        <v>0</v>
      </c>
      <c r="I548" s="50">
        <f t="shared" si="20"/>
        <v>15925</v>
      </c>
      <c r="J548" s="50"/>
      <c r="K548" s="50"/>
      <c r="M548" s="82">
        <v>0</v>
      </c>
      <c r="N548" s="82">
        <v>15925</v>
      </c>
      <c r="O548" s="50">
        <f t="shared" si="21"/>
        <v>15925</v>
      </c>
      <c r="P548" s="82">
        <v>0</v>
      </c>
      <c r="Q548" s="50">
        <f t="shared" si="22"/>
        <v>15925</v>
      </c>
    </row>
    <row r="549" spans="1:17" ht="12.75">
      <c r="A549" s="50">
        <v>88</v>
      </c>
      <c r="B549" s="81">
        <v>39607</v>
      </c>
      <c r="C549" s="50"/>
      <c r="D549" s="85" t="s">
        <v>347</v>
      </c>
      <c r="E549" s="82">
        <f t="shared" si="23"/>
        <v>15925</v>
      </c>
      <c r="F549" s="82">
        <v>0</v>
      </c>
      <c r="G549" s="50">
        <f t="shared" si="19"/>
        <v>15925</v>
      </c>
      <c r="H549" s="82">
        <v>0</v>
      </c>
      <c r="I549" s="50">
        <f t="shared" si="20"/>
        <v>15925</v>
      </c>
      <c r="J549" s="50"/>
      <c r="K549" s="50"/>
      <c r="M549" s="82">
        <v>0</v>
      </c>
      <c r="N549" s="82">
        <v>15925</v>
      </c>
      <c r="O549" s="50">
        <f t="shared" si="21"/>
        <v>15925</v>
      </c>
      <c r="P549" s="82">
        <v>0</v>
      </c>
      <c r="Q549" s="50">
        <f t="shared" si="22"/>
        <v>15925</v>
      </c>
    </row>
    <row r="550" spans="1:17" ht="12.75">
      <c r="A550" s="50">
        <v>89</v>
      </c>
      <c r="B550" s="81">
        <v>39607</v>
      </c>
      <c r="C550" s="50"/>
      <c r="D550" s="85" t="s">
        <v>347</v>
      </c>
      <c r="E550" s="82">
        <f t="shared" si="23"/>
        <v>15022</v>
      </c>
      <c r="F550" s="82">
        <v>0</v>
      </c>
      <c r="G550" s="50">
        <f t="shared" si="19"/>
        <v>15022</v>
      </c>
      <c r="H550" s="82">
        <v>0</v>
      </c>
      <c r="I550" s="50">
        <f t="shared" si="20"/>
        <v>15022</v>
      </c>
      <c r="J550" s="50"/>
      <c r="K550" s="50"/>
      <c r="M550" s="82">
        <v>0</v>
      </c>
      <c r="N550" s="82">
        <v>15022</v>
      </c>
      <c r="O550" s="50">
        <f t="shared" si="21"/>
        <v>15022</v>
      </c>
      <c r="P550" s="82">
        <v>0</v>
      </c>
      <c r="Q550" s="50">
        <f t="shared" si="22"/>
        <v>15022</v>
      </c>
    </row>
    <row r="551" spans="1:17" ht="12.75">
      <c r="A551" s="50">
        <v>90</v>
      </c>
      <c r="B551" s="81">
        <v>39607</v>
      </c>
      <c r="C551" s="50"/>
      <c r="D551" s="85" t="s">
        <v>347</v>
      </c>
      <c r="E551" s="82">
        <f t="shared" si="23"/>
        <v>15840</v>
      </c>
      <c r="F551" s="82">
        <v>0</v>
      </c>
      <c r="G551" s="50">
        <f t="shared" si="19"/>
        <v>15840</v>
      </c>
      <c r="H551" s="82">
        <v>0</v>
      </c>
      <c r="I551" s="50">
        <f t="shared" si="20"/>
        <v>15840</v>
      </c>
      <c r="J551" s="50"/>
      <c r="K551" s="50"/>
      <c r="M551" s="82">
        <v>0</v>
      </c>
      <c r="N551" s="82">
        <v>15840</v>
      </c>
      <c r="O551" s="50">
        <f t="shared" si="21"/>
        <v>15840</v>
      </c>
      <c r="P551" s="82">
        <v>0</v>
      </c>
      <c r="Q551" s="50">
        <f t="shared" si="22"/>
        <v>15840</v>
      </c>
    </row>
    <row r="552" spans="1:17" ht="12.75">
      <c r="A552" s="50">
        <v>91</v>
      </c>
      <c r="B552" s="81">
        <v>39607</v>
      </c>
      <c r="C552" s="50"/>
      <c r="D552" s="85" t="s">
        <v>347</v>
      </c>
      <c r="E552" s="82">
        <f t="shared" si="23"/>
        <v>15022</v>
      </c>
      <c r="F552" s="82">
        <v>0</v>
      </c>
      <c r="G552" s="50">
        <f t="shared" si="19"/>
        <v>15022</v>
      </c>
      <c r="H552" s="82">
        <v>0</v>
      </c>
      <c r="I552" s="50">
        <f t="shared" si="20"/>
        <v>15022</v>
      </c>
      <c r="J552" s="50"/>
      <c r="K552" s="50"/>
      <c r="M552" s="82">
        <v>0</v>
      </c>
      <c r="N552" s="82">
        <v>15022</v>
      </c>
      <c r="O552" s="50">
        <f t="shared" si="21"/>
        <v>15022</v>
      </c>
      <c r="P552" s="82">
        <v>0</v>
      </c>
      <c r="Q552" s="50">
        <f t="shared" si="22"/>
        <v>15022</v>
      </c>
    </row>
    <row r="553" spans="1:17" ht="12.75">
      <c r="A553" s="50">
        <v>92</v>
      </c>
      <c r="B553" s="81">
        <v>39607</v>
      </c>
      <c r="C553" s="50"/>
      <c r="D553" s="85" t="s">
        <v>347</v>
      </c>
      <c r="E553" s="82">
        <f t="shared" si="23"/>
        <v>15840</v>
      </c>
      <c r="F553" s="82">
        <v>0</v>
      </c>
      <c r="G553" s="50">
        <f t="shared" si="19"/>
        <v>15840</v>
      </c>
      <c r="H553" s="82">
        <v>0</v>
      </c>
      <c r="I553" s="50">
        <f t="shared" si="20"/>
        <v>15840</v>
      </c>
      <c r="J553" s="50"/>
      <c r="K553" s="50"/>
      <c r="M553" s="82">
        <v>0</v>
      </c>
      <c r="N553" s="82">
        <v>15840</v>
      </c>
      <c r="O553" s="50">
        <f t="shared" si="21"/>
        <v>15840</v>
      </c>
      <c r="P553" s="82">
        <v>0</v>
      </c>
      <c r="Q553" s="50">
        <f t="shared" si="22"/>
        <v>15840</v>
      </c>
    </row>
    <row r="554" spans="1:17" ht="12.75">
      <c r="A554" s="50">
        <v>93</v>
      </c>
      <c r="B554" s="81">
        <v>39607</v>
      </c>
      <c r="C554" s="50"/>
      <c r="D554" s="85" t="s">
        <v>347</v>
      </c>
      <c r="E554" s="82">
        <f t="shared" si="23"/>
        <v>15041</v>
      </c>
      <c r="F554" s="82">
        <v>0</v>
      </c>
      <c r="G554" s="50">
        <f t="shared" si="19"/>
        <v>15041</v>
      </c>
      <c r="H554" s="82">
        <v>0</v>
      </c>
      <c r="I554" s="50">
        <f t="shared" si="20"/>
        <v>15041</v>
      </c>
      <c r="J554" s="50"/>
      <c r="K554" s="50"/>
      <c r="M554" s="82">
        <v>0</v>
      </c>
      <c r="N554" s="82">
        <v>15041</v>
      </c>
      <c r="O554" s="50">
        <f t="shared" si="21"/>
        <v>15041</v>
      </c>
      <c r="P554" s="82">
        <v>0</v>
      </c>
      <c r="Q554" s="50">
        <f t="shared" si="22"/>
        <v>15041</v>
      </c>
    </row>
    <row r="555" spans="1:17" ht="12.75">
      <c r="A555" s="50">
        <v>94</v>
      </c>
      <c r="B555" s="81">
        <v>39607</v>
      </c>
      <c r="C555" s="50"/>
      <c r="D555" s="85" t="s">
        <v>347</v>
      </c>
      <c r="E555" s="82">
        <f t="shared" si="23"/>
        <v>15840</v>
      </c>
      <c r="F555" s="82">
        <v>0</v>
      </c>
      <c r="G555" s="50">
        <f t="shared" si="19"/>
        <v>15840</v>
      </c>
      <c r="H555" s="82">
        <v>0</v>
      </c>
      <c r="I555" s="50">
        <f t="shared" si="20"/>
        <v>15840</v>
      </c>
      <c r="J555" s="50"/>
      <c r="K555" s="50"/>
      <c r="M555" s="82">
        <v>0</v>
      </c>
      <c r="N555" s="82">
        <v>15840</v>
      </c>
      <c r="O555" s="50">
        <f t="shared" si="21"/>
        <v>15840</v>
      </c>
      <c r="P555" s="82">
        <v>0</v>
      </c>
      <c r="Q555" s="50">
        <f t="shared" si="22"/>
        <v>15840</v>
      </c>
    </row>
    <row r="556" spans="1:17" ht="12.75">
      <c r="A556" s="50">
        <v>95</v>
      </c>
      <c r="B556" s="81">
        <v>39607</v>
      </c>
      <c r="C556" s="50"/>
      <c r="D556" s="85" t="s">
        <v>347</v>
      </c>
      <c r="E556" s="82">
        <f t="shared" si="23"/>
        <v>15945</v>
      </c>
      <c r="F556" s="82">
        <v>0</v>
      </c>
      <c r="G556" s="50">
        <f t="shared" si="19"/>
        <v>15945</v>
      </c>
      <c r="H556" s="82">
        <v>0</v>
      </c>
      <c r="I556" s="50">
        <f t="shared" si="20"/>
        <v>15945</v>
      </c>
      <c r="J556" s="50"/>
      <c r="K556" s="50"/>
      <c r="M556" s="82">
        <v>0</v>
      </c>
      <c r="N556" s="82">
        <v>15945</v>
      </c>
      <c r="O556" s="50">
        <f t="shared" si="21"/>
        <v>15945</v>
      </c>
      <c r="P556" s="82">
        <v>0</v>
      </c>
      <c r="Q556" s="50">
        <f t="shared" si="22"/>
        <v>15945</v>
      </c>
    </row>
    <row r="557" spans="1:17" ht="12.75">
      <c r="A557" s="50">
        <v>96</v>
      </c>
      <c r="B557" s="81">
        <v>39607</v>
      </c>
      <c r="C557" s="50"/>
      <c r="D557" s="85" t="s">
        <v>347</v>
      </c>
      <c r="E557" s="82">
        <f t="shared" si="23"/>
        <v>15952</v>
      </c>
      <c r="F557" s="82">
        <v>0</v>
      </c>
      <c r="G557" s="50">
        <f t="shared" si="19"/>
        <v>15952</v>
      </c>
      <c r="H557" s="82">
        <v>0</v>
      </c>
      <c r="I557" s="50">
        <f t="shared" si="20"/>
        <v>15952</v>
      </c>
      <c r="J557" s="50"/>
      <c r="K557" s="50"/>
      <c r="M557" s="82">
        <v>0</v>
      </c>
      <c r="N557" s="82">
        <v>15952</v>
      </c>
      <c r="O557" s="50">
        <f t="shared" si="21"/>
        <v>15952</v>
      </c>
      <c r="P557" s="82">
        <v>0</v>
      </c>
      <c r="Q557" s="50">
        <f t="shared" si="22"/>
        <v>15952</v>
      </c>
    </row>
    <row r="558" spans="1:17" ht="12.75">
      <c r="A558" s="50">
        <v>97</v>
      </c>
      <c r="B558" s="81">
        <v>39607</v>
      </c>
      <c r="C558" s="50"/>
      <c r="D558" s="85" t="s">
        <v>347</v>
      </c>
      <c r="E558" s="82">
        <f t="shared" si="23"/>
        <v>6195</v>
      </c>
      <c r="F558" s="82">
        <v>0</v>
      </c>
      <c r="G558" s="50">
        <f t="shared" si="19"/>
        <v>6195</v>
      </c>
      <c r="H558" s="82">
        <v>0</v>
      </c>
      <c r="I558" s="50">
        <f t="shared" si="20"/>
        <v>6195</v>
      </c>
      <c r="J558" s="50"/>
      <c r="K558" s="50"/>
      <c r="M558" s="82">
        <v>0</v>
      </c>
      <c r="N558" s="82">
        <v>6195</v>
      </c>
      <c r="O558" s="50">
        <f t="shared" si="21"/>
        <v>6195</v>
      </c>
      <c r="P558" s="82">
        <v>0</v>
      </c>
      <c r="Q558" s="50">
        <f t="shared" si="22"/>
        <v>6195</v>
      </c>
    </row>
    <row r="559" spans="1:17" ht="12.75">
      <c r="A559" s="50">
        <v>98</v>
      </c>
      <c r="B559" s="81">
        <v>39607</v>
      </c>
      <c r="C559" s="50"/>
      <c r="D559" s="86" t="s">
        <v>364</v>
      </c>
      <c r="E559" s="82">
        <f t="shared" si="23"/>
        <v>9344</v>
      </c>
      <c r="F559" s="82">
        <v>0</v>
      </c>
      <c r="G559" s="50">
        <f t="shared" si="19"/>
        <v>9344</v>
      </c>
      <c r="H559" s="82">
        <v>0</v>
      </c>
      <c r="I559" s="50">
        <f t="shared" si="20"/>
        <v>9344</v>
      </c>
      <c r="J559" s="50"/>
      <c r="K559" s="50"/>
      <c r="M559" s="82">
        <v>0</v>
      </c>
      <c r="N559" s="82">
        <v>9344</v>
      </c>
      <c r="O559" s="50">
        <f t="shared" si="21"/>
        <v>9344</v>
      </c>
      <c r="P559" s="82">
        <v>0</v>
      </c>
      <c r="Q559" s="50">
        <f t="shared" si="22"/>
        <v>9344</v>
      </c>
    </row>
    <row r="560" spans="1:17" ht="12.75">
      <c r="A560" s="50">
        <v>99</v>
      </c>
      <c r="B560" s="81">
        <v>39607</v>
      </c>
      <c r="C560" s="50"/>
      <c r="D560" s="86" t="s">
        <v>364</v>
      </c>
      <c r="E560" s="82">
        <f t="shared" si="23"/>
        <v>10580</v>
      </c>
      <c r="F560" s="82">
        <v>0</v>
      </c>
      <c r="G560" s="50">
        <f t="shared" si="19"/>
        <v>10580</v>
      </c>
      <c r="H560" s="82">
        <v>0</v>
      </c>
      <c r="I560" s="50">
        <f t="shared" si="20"/>
        <v>10580</v>
      </c>
      <c r="J560" s="50"/>
      <c r="K560" s="50"/>
      <c r="M560" s="82">
        <v>0</v>
      </c>
      <c r="N560" s="82">
        <v>10580</v>
      </c>
      <c r="O560" s="50">
        <f t="shared" si="21"/>
        <v>10580</v>
      </c>
      <c r="P560" s="82">
        <v>0</v>
      </c>
      <c r="Q560" s="50">
        <f t="shared" si="22"/>
        <v>10580</v>
      </c>
    </row>
    <row r="561" spans="1:17" ht="12.75">
      <c r="A561" s="50">
        <v>100</v>
      </c>
      <c r="B561" s="81">
        <v>39607</v>
      </c>
      <c r="C561" s="50"/>
      <c r="D561" s="86" t="s">
        <v>364</v>
      </c>
      <c r="E561" s="82">
        <f t="shared" si="23"/>
        <v>15938</v>
      </c>
      <c r="F561" s="82">
        <v>0</v>
      </c>
      <c r="G561" s="50">
        <f t="shared" si="19"/>
        <v>15938</v>
      </c>
      <c r="H561" s="82">
        <v>0</v>
      </c>
      <c r="I561" s="50">
        <f t="shared" si="20"/>
        <v>15938</v>
      </c>
      <c r="J561" s="50"/>
      <c r="K561" s="50"/>
      <c r="M561" s="82">
        <v>0</v>
      </c>
      <c r="N561" s="82">
        <v>15938</v>
      </c>
      <c r="O561" s="50">
        <f t="shared" si="21"/>
        <v>15938</v>
      </c>
      <c r="P561" s="82">
        <v>0</v>
      </c>
      <c r="Q561" s="50">
        <f t="shared" si="22"/>
        <v>15938</v>
      </c>
    </row>
    <row r="562" spans="1:17" ht="12.75">
      <c r="A562" s="50">
        <v>101</v>
      </c>
      <c r="B562" s="81">
        <v>39607</v>
      </c>
      <c r="C562" s="50"/>
      <c r="D562" s="86" t="s">
        <v>349</v>
      </c>
      <c r="E562" s="82">
        <f t="shared" si="23"/>
        <v>15950</v>
      </c>
      <c r="F562" s="82">
        <v>0</v>
      </c>
      <c r="G562" s="50">
        <f t="shared" si="19"/>
        <v>15950</v>
      </c>
      <c r="H562" s="82">
        <v>0</v>
      </c>
      <c r="I562" s="50">
        <f t="shared" si="20"/>
        <v>15950</v>
      </c>
      <c r="J562" s="50"/>
      <c r="K562" s="50"/>
      <c r="M562" s="82">
        <v>0</v>
      </c>
      <c r="N562" s="82">
        <v>15950</v>
      </c>
      <c r="O562" s="50">
        <f t="shared" si="21"/>
        <v>15950</v>
      </c>
      <c r="P562" s="82">
        <v>0</v>
      </c>
      <c r="Q562" s="50">
        <f t="shared" si="22"/>
        <v>15950</v>
      </c>
    </row>
    <row r="563" spans="1:17" ht="12.75">
      <c r="A563" s="50">
        <v>102</v>
      </c>
      <c r="B563" s="81">
        <v>39607</v>
      </c>
      <c r="C563" s="50"/>
      <c r="D563" s="86" t="s">
        <v>349</v>
      </c>
      <c r="E563" s="82">
        <f t="shared" si="23"/>
        <v>12649</v>
      </c>
      <c r="F563" s="82">
        <v>0</v>
      </c>
      <c r="G563" s="50">
        <f t="shared" si="19"/>
        <v>12649</v>
      </c>
      <c r="H563" s="82">
        <v>0</v>
      </c>
      <c r="I563" s="50">
        <f t="shared" si="20"/>
        <v>12649</v>
      </c>
      <c r="J563" s="50"/>
      <c r="K563" s="50"/>
      <c r="M563" s="82">
        <v>0</v>
      </c>
      <c r="N563" s="82">
        <v>12649</v>
      </c>
      <c r="O563" s="50">
        <f t="shared" si="21"/>
        <v>12649</v>
      </c>
      <c r="P563" s="82">
        <v>0</v>
      </c>
      <c r="Q563" s="50">
        <f t="shared" si="22"/>
        <v>12649</v>
      </c>
    </row>
    <row r="564" spans="1:17" ht="12.75">
      <c r="A564" s="50">
        <v>103</v>
      </c>
      <c r="B564" s="81">
        <v>39607</v>
      </c>
      <c r="C564" s="50"/>
      <c r="D564" s="86" t="s">
        <v>349</v>
      </c>
      <c r="E564" s="82">
        <f t="shared" si="23"/>
        <v>15930</v>
      </c>
      <c r="F564" s="82">
        <v>0</v>
      </c>
      <c r="G564" s="50">
        <f t="shared" si="19"/>
        <v>15930</v>
      </c>
      <c r="H564" s="82">
        <v>0</v>
      </c>
      <c r="I564" s="50">
        <f t="shared" si="20"/>
        <v>15930</v>
      </c>
      <c r="J564" s="50"/>
      <c r="K564" s="50"/>
      <c r="M564" s="82">
        <v>0</v>
      </c>
      <c r="N564" s="82">
        <v>15930</v>
      </c>
      <c r="O564" s="50">
        <f t="shared" si="21"/>
        <v>15930</v>
      </c>
      <c r="P564" s="82">
        <v>0</v>
      </c>
      <c r="Q564" s="50">
        <f t="shared" si="22"/>
        <v>15930</v>
      </c>
    </row>
    <row r="565" spans="1:17" ht="12.75">
      <c r="A565" s="50">
        <v>104</v>
      </c>
      <c r="B565" s="81">
        <v>39607</v>
      </c>
      <c r="C565" s="50"/>
      <c r="D565" s="86" t="s">
        <v>349</v>
      </c>
      <c r="E565" s="82">
        <f t="shared" si="23"/>
        <v>15950</v>
      </c>
      <c r="F565" s="82">
        <v>0</v>
      </c>
      <c r="G565" s="50">
        <f t="shared" si="19"/>
        <v>15950</v>
      </c>
      <c r="H565" s="82">
        <v>0</v>
      </c>
      <c r="I565" s="50">
        <f t="shared" si="20"/>
        <v>15950</v>
      </c>
      <c r="J565" s="50"/>
      <c r="K565" s="50"/>
      <c r="M565" s="82">
        <v>0</v>
      </c>
      <c r="N565" s="82">
        <v>15950</v>
      </c>
      <c r="O565" s="50">
        <f t="shared" si="21"/>
        <v>15950</v>
      </c>
      <c r="P565" s="82">
        <v>0</v>
      </c>
      <c r="Q565" s="50">
        <f t="shared" si="22"/>
        <v>15950</v>
      </c>
    </row>
    <row r="566" spans="1:17" ht="12.75">
      <c r="A566" s="50">
        <v>105</v>
      </c>
      <c r="B566" s="81">
        <v>39607</v>
      </c>
      <c r="C566" s="50"/>
      <c r="D566" s="86" t="s">
        <v>365</v>
      </c>
      <c r="E566" s="82">
        <f t="shared" si="23"/>
        <v>15976</v>
      </c>
      <c r="F566" s="82">
        <v>0</v>
      </c>
      <c r="G566" s="50">
        <f t="shared" si="19"/>
        <v>15976</v>
      </c>
      <c r="H566" s="82">
        <v>0</v>
      </c>
      <c r="I566" s="50">
        <f t="shared" si="20"/>
        <v>15976</v>
      </c>
      <c r="J566" s="50"/>
      <c r="K566" s="50"/>
      <c r="M566" s="82">
        <v>0</v>
      </c>
      <c r="N566" s="82">
        <v>15976</v>
      </c>
      <c r="O566" s="50">
        <f t="shared" si="21"/>
        <v>15976</v>
      </c>
      <c r="P566" s="82">
        <v>0</v>
      </c>
      <c r="Q566" s="50">
        <f t="shared" si="22"/>
        <v>15976</v>
      </c>
    </row>
    <row r="567" spans="1:17" ht="12.75">
      <c r="A567" s="50">
        <v>106</v>
      </c>
      <c r="B567" s="81">
        <v>39668</v>
      </c>
      <c r="C567" s="50"/>
      <c r="D567" s="86" t="s">
        <v>375</v>
      </c>
      <c r="E567" s="82">
        <v>0</v>
      </c>
      <c r="F567" s="82">
        <v>15781</v>
      </c>
      <c r="G567" s="50">
        <f t="shared" si="19"/>
        <v>15781</v>
      </c>
      <c r="H567" s="82">
        <v>0</v>
      </c>
      <c r="I567" s="50">
        <f t="shared" si="20"/>
        <v>15781</v>
      </c>
      <c r="J567" s="50"/>
      <c r="K567" s="50"/>
      <c r="M567" s="82"/>
      <c r="N567" s="82"/>
      <c r="O567" s="50"/>
      <c r="P567" s="82"/>
      <c r="Q567" s="50"/>
    </row>
    <row r="568" spans="1:17" ht="12.75">
      <c r="A568" s="50"/>
      <c r="B568" s="50"/>
      <c r="C568" s="50"/>
      <c r="D568" s="83" t="s">
        <v>6</v>
      </c>
      <c r="E568" s="57">
        <f>SUM(E462:E566)</f>
        <v>1477682</v>
      </c>
      <c r="F568" s="57">
        <f>SUM(F462:F567)</f>
        <v>15781</v>
      </c>
      <c r="G568" s="57">
        <f>SUM(E568+F568)</f>
        <v>1493463</v>
      </c>
      <c r="H568" s="57">
        <v>0</v>
      </c>
      <c r="I568" s="57">
        <f>SUM(G568-H568)</f>
        <v>1493463</v>
      </c>
      <c r="J568" s="50"/>
      <c r="K568" s="50"/>
      <c r="M568" s="57">
        <f>SUM(M462:M566)</f>
        <v>0</v>
      </c>
      <c r="N568" s="57">
        <f>SUM(N462:N566)</f>
        <v>560770</v>
      </c>
      <c r="O568" s="57">
        <f>SUM(M568+N568)</f>
        <v>560770</v>
      </c>
      <c r="P568" s="57">
        <v>0</v>
      </c>
      <c r="Q568" s="57">
        <f>SUM(O568-P568)</f>
        <v>560770</v>
      </c>
    </row>
    <row r="569" spans="1:11" ht="12.75">
      <c r="A569" s="50"/>
      <c r="B569" s="50"/>
      <c r="C569" s="50"/>
      <c r="D569" s="83"/>
      <c r="E569" s="57"/>
      <c r="F569" s="57"/>
      <c r="G569" s="57"/>
      <c r="H569" s="57"/>
      <c r="I569" s="57"/>
      <c r="J569" s="50"/>
      <c r="K569" s="50"/>
    </row>
    <row r="570" spans="1:11" ht="12.75">
      <c r="A570" s="50"/>
      <c r="B570" s="50"/>
      <c r="C570" s="50"/>
      <c r="D570" s="83" t="s">
        <v>269</v>
      </c>
      <c r="E570" s="50"/>
      <c r="F570" s="50"/>
      <c r="G570" s="50"/>
      <c r="H570" s="50" t="s">
        <v>202</v>
      </c>
      <c r="I570" s="50"/>
      <c r="J570" s="50"/>
      <c r="K570" s="50"/>
    </row>
    <row r="571" spans="1:11" ht="24">
      <c r="A571" s="50">
        <v>106</v>
      </c>
      <c r="B571" s="81">
        <v>39600</v>
      </c>
      <c r="C571" s="50" t="s">
        <v>343</v>
      </c>
      <c r="D571" s="72" t="s">
        <v>354</v>
      </c>
      <c r="E571" s="50">
        <v>5196</v>
      </c>
      <c r="F571" s="50">
        <v>0</v>
      </c>
      <c r="G571" s="50">
        <f>SUM(E571+F571)</f>
        <v>5196</v>
      </c>
      <c r="H571" s="50">
        <v>0</v>
      </c>
      <c r="I571" s="50">
        <f>SUM(G571-H571)</f>
        <v>5196</v>
      </c>
      <c r="J571" s="50"/>
      <c r="K571" s="50"/>
    </row>
    <row r="572" spans="1:11" ht="24">
      <c r="A572" s="50">
        <v>107</v>
      </c>
      <c r="B572" s="81">
        <v>39600</v>
      </c>
      <c r="C572" s="50"/>
      <c r="D572" s="72" t="s">
        <v>271</v>
      </c>
      <c r="E572" s="50">
        <v>0</v>
      </c>
      <c r="F572" s="50">
        <v>0</v>
      </c>
      <c r="G572" s="50">
        <f>SUM(E572+F572)</f>
        <v>0</v>
      </c>
      <c r="H572" s="50">
        <v>0</v>
      </c>
      <c r="I572" s="50">
        <f>SUM(G572-H572)</f>
        <v>0</v>
      </c>
      <c r="J572" s="50"/>
      <c r="K572" s="50"/>
    </row>
    <row r="573" spans="1:11" ht="12.75">
      <c r="A573" s="50">
        <v>108</v>
      </c>
      <c r="B573" s="81">
        <v>39600</v>
      </c>
      <c r="C573" s="50"/>
      <c r="D573" s="72" t="s">
        <v>272</v>
      </c>
      <c r="E573" s="50">
        <v>5316</v>
      </c>
      <c r="F573" s="50">
        <v>0</v>
      </c>
      <c r="G573" s="50">
        <f>SUM(E573+F573)</f>
        <v>5316</v>
      </c>
      <c r="H573" s="50">
        <v>0</v>
      </c>
      <c r="I573" s="50">
        <f>SUM(G573-H573)</f>
        <v>5316</v>
      </c>
      <c r="J573" s="50"/>
      <c r="K573" s="50"/>
    </row>
    <row r="574" spans="1:11" ht="12.75">
      <c r="A574" s="50"/>
      <c r="B574" s="50"/>
      <c r="C574" s="50"/>
      <c r="D574" s="57" t="s">
        <v>6</v>
      </c>
      <c r="E574" s="57">
        <f>SUM(E571:E573)</f>
        <v>10512</v>
      </c>
      <c r="F574" s="57">
        <f>SUM(F571:F573)</f>
        <v>0</v>
      </c>
      <c r="G574" s="57">
        <f>SUM(G571:G573)</f>
        <v>10512</v>
      </c>
      <c r="H574" s="57">
        <f>SUM(H571:H573)</f>
        <v>0</v>
      </c>
      <c r="I574" s="57">
        <f>SUM(I571:I573)</f>
        <v>10512</v>
      </c>
      <c r="J574" s="50"/>
      <c r="K574" s="50"/>
    </row>
    <row r="575" spans="1:11" ht="12.75">
      <c r="A575" s="50"/>
      <c r="B575" s="84"/>
      <c r="C575" s="50"/>
      <c r="D575" s="50"/>
      <c r="E575" s="50"/>
      <c r="F575" s="50"/>
      <c r="G575" s="50"/>
      <c r="H575" s="50"/>
      <c r="I575" s="50"/>
      <c r="J575" s="50"/>
      <c r="K575" s="50"/>
    </row>
    <row r="576" spans="1:11" ht="12.75">
      <c r="A576" s="50"/>
      <c r="B576" s="50"/>
      <c r="C576" s="50"/>
      <c r="D576" s="50"/>
      <c r="E576" s="57" t="s">
        <v>273</v>
      </c>
      <c r="F576" s="50"/>
      <c r="G576" s="50"/>
      <c r="H576" s="50"/>
      <c r="I576" s="50"/>
      <c r="J576" s="50"/>
      <c r="K576" s="50"/>
    </row>
    <row r="577" spans="1:11" ht="12.75">
      <c r="A577" s="258" t="s">
        <v>231</v>
      </c>
      <c r="B577" s="258"/>
      <c r="C577" s="258"/>
      <c r="D577" s="258"/>
      <c r="E577" s="258"/>
      <c r="F577" s="258"/>
      <c r="G577" s="258"/>
      <c r="H577" s="258"/>
      <c r="I577" s="258"/>
      <c r="J577" s="258"/>
      <c r="K577" s="258"/>
    </row>
    <row r="578" spans="1:11" ht="12.75">
      <c r="A578" s="50"/>
      <c r="B578" s="50"/>
      <c r="C578" s="50"/>
      <c r="D578" s="50"/>
      <c r="E578" s="57" t="s">
        <v>277</v>
      </c>
      <c r="F578" s="50"/>
      <c r="G578" s="50"/>
      <c r="H578" s="50"/>
      <c r="I578" s="50"/>
      <c r="J578" s="50"/>
      <c r="K578" s="50"/>
    </row>
    <row r="579" spans="1:11" ht="12.75">
      <c r="A579" s="50">
        <v>109</v>
      </c>
      <c r="B579" s="81" t="s">
        <v>376</v>
      </c>
      <c r="C579" s="50"/>
      <c r="D579" s="72" t="s">
        <v>274</v>
      </c>
      <c r="E579" s="50">
        <v>225</v>
      </c>
      <c r="F579" s="50">
        <v>2025</v>
      </c>
      <c r="G579" s="50">
        <f>SUM(E579+F579)</f>
        <v>2250</v>
      </c>
      <c r="H579" s="50">
        <v>2250</v>
      </c>
      <c r="I579" s="50">
        <f>SUM(G579-H579)</f>
        <v>0</v>
      </c>
      <c r="J579" s="50"/>
      <c r="K579" s="50"/>
    </row>
    <row r="580" spans="1:11" ht="12.75">
      <c r="A580" s="50">
        <v>110</v>
      </c>
      <c r="B580" s="81">
        <v>39600</v>
      </c>
      <c r="C580" s="50"/>
      <c r="D580" s="72" t="s">
        <v>275</v>
      </c>
      <c r="E580" s="50">
        <v>0</v>
      </c>
      <c r="F580" s="50">
        <v>4478</v>
      </c>
      <c r="G580" s="50">
        <f>SUM(E580+F580)</f>
        <v>4478</v>
      </c>
      <c r="H580" s="50">
        <v>0</v>
      </c>
      <c r="I580" s="50">
        <f>SUM(G580-H580)</f>
        <v>4478</v>
      </c>
      <c r="J580" s="50"/>
      <c r="K580" s="50"/>
    </row>
    <row r="581" spans="1:11" ht="12.75">
      <c r="A581" s="50">
        <v>111</v>
      </c>
      <c r="B581" s="81">
        <v>39630</v>
      </c>
      <c r="C581" s="50"/>
      <c r="D581" s="72" t="s">
        <v>276</v>
      </c>
      <c r="E581" s="50">
        <v>2027</v>
      </c>
      <c r="F581" s="50">
        <v>270</v>
      </c>
      <c r="G581" s="50">
        <f>SUM(E581+F581)</f>
        <v>2297</v>
      </c>
      <c r="H581" s="50">
        <v>300</v>
      </c>
      <c r="I581" s="50">
        <f>SUM(G581-H581)</f>
        <v>1997</v>
      </c>
      <c r="J581" s="50"/>
      <c r="K581" s="50"/>
    </row>
    <row r="582" spans="1:11" ht="12.75">
      <c r="A582" s="50"/>
      <c r="B582" s="50"/>
      <c r="C582" s="50"/>
      <c r="D582" s="57" t="s">
        <v>6</v>
      </c>
      <c r="E582" s="57">
        <f>SUM(E579:E581)</f>
        <v>2252</v>
      </c>
      <c r="F582" s="57">
        <f>SUM(F579:F581)</f>
        <v>6773</v>
      </c>
      <c r="G582" s="57">
        <f>SUM(G579:G581)</f>
        <v>9025</v>
      </c>
      <c r="H582" s="57">
        <f>SUM(H579:H581)</f>
        <v>2550</v>
      </c>
      <c r="I582" s="57">
        <f>SUM(I579:I581)</f>
        <v>6475</v>
      </c>
      <c r="J582" s="50"/>
      <c r="K582" s="50"/>
    </row>
    <row r="583" spans="1:11" ht="12.75">
      <c r="A583" s="50"/>
      <c r="B583" s="50"/>
      <c r="C583" s="50"/>
      <c r="D583" s="83" t="s">
        <v>79</v>
      </c>
      <c r="E583" s="57">
        <f>SUM(E582+E574+E568)</f>
        <v>1490446</v>
      </c>
      <c r="F583" s="57">
        <f>SUM(F582+F574+F568)</f>
        <v>22554</v>
      </c>
      <c r="G583" s="57">
        <f>SUM(G582+G574+G568)</f>
        <v>1513000</v>
      </c>
      <c r="H583" s="57">
        <f>SUM(H582+H574+H568)</f>
        <v>2550</v>
      </c>
      <c r="I583" s="57">
        <f>SUM(I582+I574+I568)</f>
        <v>1510450</v>
      </c>
      <c r="J583" s="50"/>
      <c r="K583" s="50"/>
    </row>
    <row r="585" spans="8:10" ht="12.75">
      <c r="H585" s="163" t="s">
        <v>372</v>
      </c>
      <c r="I585" s="163"/>
      <c r="J585" s="163"/>
    </row>
    <row r="586" spans="8:10" ht="12.75">
      <c r="H586" s="163" t="s">
        <v>371</v>
      </c>
      <c r="I586" s="163"/>
      <c r="J586" s="163"/>
    </row>
    <row r="587" spans="8:10" ht="12.75">
      <c r="H587" s="163" t="s">
        <v>367</v>
      </c>
      <c r="I587" s="163"/>
      <c r="J587" s="163"/>
    </row>
    <row r="589" spans="1:11" ht="15.75">
      <c r="A589" s="228" t="s">
        <v>248</v>
      </c>
      <c r="B589" s="228"/>
      <c r="C589" s="228"/>
      <c r="D589" s="228"/>
      <c r="E589" s="228"/>
      <c r="F589" s="228"/>
      <c r="G589" s="228"/>
      <c r="H589" s="228"/>
      <c r="I589" s="228"/>
      <c r="J589" s="228"/>
      <c r="K589" s="30"/>
    </row>
    <row r="590" spans="1:11" ht="15.75">
      <c r="A590" s="228" t="s">
        <v>249</v>
      </c>
      <c r="B590" s="228"/>
      <c r="C590" s="228"/>
      <c r="D590" s="228"/>
      <c r="E590" s="228"/>
      <c r="F590" s="228"/>
      <c r="G590" s="228"/>
      <c r="H590" s="228"/>
      <c r="I590" s="228"/>
      <c r="J590" s="228"/>
      <c r="K590" s="30"/>
    </row>
    <row r="591" spans="1:11" ht="15.75">
      <c r="A591" s="259" t="s">
        <v>384</v>
      </c>
      <c r="B591" s="260"/>
      <c r="C591" s="68"/>
      <c r="D591" s="68"/>
      <c r="E591" s="68"/>
      <c r="F591" s="68"/>
      <c r="G591" s="68"/>
      <c r="H591" s="68"/>
      <c r="I591" s="68"/>
      <c r="J591" s="68"/>
      <c r="K591" s="30"/>
    </row>
    <row r="592" spans="1:11" ht="60">
      <c r="A592" s="50" t="s">
        <v>257</v>
      </c>
      <c r="B592" s="50" t="s">
        <v>250</v>
      </c>
      <c r="C592" s="50" t="s">
        <v>251</v>
      </c>
      <c r="D592" s="50" t="s">
        <v>252</v>
      </c>
      <c r="E592" s="50" t="s">
        <v>238</v>
      </c>
      <c r="F592" s="50" t="s">
        <v>253</v>
      </c>
      <c r="G592" s="50" t="s">
        <v>254</v>
      </c>
      <c r="H592" s="50" t="s">
        <v>240</v>
      </c>
      <c r="I592" s="50" t="s">
        <v>255</v>
      </c>
      <c r="J592" s="50" t="s">
        <v>256</v>
      </c>
      <c r="K592" s="50" t="s">
        <v>93</v>
      </c>
    </row>
    <row r="593" spans="1:11" ht="12.75">
      <c r="A593" s="50">
        <v>1</v>
      </c>
      <c r="B593" s="50">
        <v>2</v>
      </c>
      <c r="C593" s="50">
        <v>3</v>
      </c>
      <c r="D593" s="50">
        <v>4</v>
      </c>
      <c r="E593" s="50">
        <v>5</v>
      </c>
      <c r="F593" s="50">
        <v>6</v>
      </c>
      <c r="G593" s="50">
        <v>7</v>
      </c>
      <c r="H593" s="50">
        <v>8</v>
      </c>
      <c r="I593" s="50">
        <v>9</v>
      </c>
      <c r="J593" s="50">
        <v>10</v>
      </c>
      <c r="K593" s="50">
        <v>11</v>
      </c>
    </row>
    <row r="594" spans="1:11" ht="12.75">
      <c r="A594" s="50">
        <v>0</v>
      </c>
      <c r="B594" s="50">
        <v>0</v>
      </c>
      <c r="C594" s="50">
        <v>0</v>
      </c>
      <c r="D594" s="50">
        <v>0</v>
      </c>
      <c r="E594" s="50">
        <v>0</v>
      </c>
      <c r="F594" s="50">
        <v>0</v>
      </c>
      <c r="G594" s="50">
        <f>SUM(E594+F594)</f>
        <v>0</v>
      </c>
      <c r="H594" s="50">
        <v>0</v>
      </c>
      <c r="I594" s="50">
        <f>SUM(G594-H594)</f>
        <v>0</v>
      </c>
      <c r="J594" s="50">
        <v>0</v>
      </c>
      <c r="K594" s="53">
        <v>0</v>
      </c>
    </row>
    <row r="595" spans="1:11" ht="12.75">
      <c r="A595" s="51"/>
      <c r="B595" s="51"/>
      <c r="C595" s="51"/>
      <c r="D595" s="51"/>
      <c r="E595" s="52" t="s">
        <v>258</v>
      </c>
      <c r="F595" s="51"/>
      <c r="G595" s="51"/>
      <c r="H595" s="51"/>
      <c r="I595" s="51"/>
      <c r="J595" s="51"/>
      <c r="K595" s="51"/>
    </row>
    <row r="596" spans="1:11" ht="12.75">
      <c r="A596" s="237" t="s">
        <v>231</v>
      </c>
      <c r="B596" s="238"/>
      <c r="C596" s="238"/>
      <c r="D596" s="238"/>
      <c r="E596" s="238"/>
      <c r="F596" s="238"/>
      <c r="G596" s="238"/>
      <c r="H596" s="238"/>
      <c r="I596" s="238"/>
      <c r="J596" s="238"/>
      <c r="K596" s="239"/>
    </row>
    <row r="597" spans="1:11" ht="12.75">
      <c r="A597" s="51"/>
      <c r="B597" s="51"/>
      <c r="C597" s="51"/>
      <c r="D597" s="51"/>
      <c r="E597" s="52" t="s">
        <v>259</v>
      </c>
      <c r="F597" s="51"/>
      <c r="G597" s="51"/>
      <c r="H597" s="51"/>
      <c r="I597" s="51"/>
      <c r="J597" s="51"/>
      <c r="K597" s="51"/>
    </row>
    <row r="598" spans="1:11" ht="24.75" customHeight="1">
      <c r="A598" s="50">
        <v>1</v>
      </c>
      <c r="B598" s="50" t="s">
        <v>293</v>
      </c>
      <c r="C598" s="50"/>
      <c r="D598" s="72" t="s">
        <v>303</v>
      </c>
      <c r="E598" s="50">
        <v>11846</v>
      </c>
      <c r="F598" s="50">
        <v>0</v>
      </c>
      <c r="G598" s="50">
        <f aca="true" t="shared" si="24" ref="G598:G661">SUM(E598+F598)</f>
        <v>11846</v>
      </c>
      <c r="H598" s="50">
        <v>11846</v>
      </c>
      <c r="I598" s="50">
        <f aca="true" t="shared" si="25" ref="I598:I661">SUM(G598-H598)</f>
        <v>0</v>
      </c>
      <c r="J598" s="50"/>
      <c r="K598" s="50"/>
    </row>
    <row r="599" spans="1:11" ht="24.75" customHeight="1">
      <c r="A599" s="50">
        <v>2</v>
      </c>
      <c r="B599" s="81" t="s">
        <v>293</v>
      </c>
      <c r="C599" s="50"/>
      <c r="D599" s="72" t="s">
        <v>304</v>
      </c>
      <c r="E599" s="50">
        <v>13944</v>
      </c>
      <c r="F599" s="50">
        <v>0</v>
      </c>
      <c r="G599" s="50">
        <f t="shared" si="24"/>
        <v>13944</v>
      </c>
      <c r="H599" s="50">
        <v>13944</v>
      </c>
      <c r="I599" s="50">
        <f t="shared" si="25"/>
        <v>0</v>
      </c>
      <c r="J599" s="50"/>
      <c r="K599" s="50"/>
    </row>
    <row r="600" spans="1:11" ht="24.75" customHeight="1">
      <c r="A600" s="50">
        <v>3</v>
      </c>
      <c r="B600" s="50" t="s">
        <v>293</v>
      </c>
      <c r="C600" s="50"/>
      <c r="D600" s="72" t="s">
        <v>305</v>
      </c>
      <c r="E600" s="50">
        <v>15566</v>
      </c>
      <c r="F600" s="50">
        <v>0</v>
      </c>
      <c r="G600" s="50">
        <f t="shared" si="24"/>
        <v>15566</v>
      </c>
      <c r="H600" s="50">
        <v>15566</v>
      </c>
      <c r="I600" s="50">
        <f t="shared" si="25"/>
        <v>0</v>
      </c>
      <c r="J600" s="50"/>
      <c r="K600" s="50"/>
    </row>
    <row r="601" spans="1:11" ht="24.75" customHeight="1">
      <c r="A601" s="50">
        <v>4</v>
      </c>
      <c r="B601" s="81" t="s">
        <v>293</v>
      </c>
      <c r="C601" s="50"/>
      <c r="D601" s="72" t="s">
        <v>306</v>
      </c>
      <c r="E601" s="50">
        <v>15024</v>
      </c>
      <c r="F601" s="50">
        <v>0</v>
      </c>
      <c r="G601" s="50">
        <f t="shared" si="24"/>
        <v>15024</v>
      </c>
      <c r="H601" s="50">
        <v>15024</v>
      </c>
      <c r="I601" s="50">
        <f t="shared" si="25"/>
        <v>0</v>
      </c>
      <c r="J601" s="50"/>
      <c r="K601" s="50"/>
    </row>
    <row r="602" spans="1:11" ht="24.75" customHeight="1">
      <c r="A602" s="50">
        <v>5</v>
      </c>
      <c r="B602" s="50" t="s">
        <v>293</v>
      </c>
      <c r="C602" s="50"/>
      <c r="D602" s="72" t="s">
        <v>307</v>
      </c>
      <c r="E602" s="50">
        <v>15840</v>
      </c>
      <c r="F602" s="50">
        <v>0</v>
      </c>
      <c r="G602" s="50">
        <f t="shared" si="24"/>
        <v>15840</v>
      </c>
      <c r="H602" s="50">
        <v>15840</v>
      </c>
      <c r="I602" s="50">
        <f t="shared" si="25"/>
        <v>0</v>
      </c>
      <c r="J602" s="50"/>
      <c r="K602" s="50"/>
    </row>
    <row r="603" spans="1:11" ht="24.75" customHeight="1">
      <c r="A603" s="50">
        <v>6</v>
      </c>
      <c r="B603" s="81" t="s">
        <v>293</v>
      </c>
      <c r="C603" s="50"/>
      <c r="D603" s="72" t="s">
        <v>308</v>
      </c>
      <c r="E603" s="50">
        <v>15840</v>
      </c>
      <c r="F603" s="50">
        <v>0</v>
      </c>
      <c r="G603" s="50">
        <f t="shared" si="24"/>
        <v>15840</v>
      </c>
      <c r="H603" s="50">
        <v>15840</v>
      </c>
      <c r="I603" s="50">
        <f t="shared" si="25"/>
        <v>0</v>
      </c>
      <c r="J603" s="50"/>
      <c r="K603" s="50"/>
    </row>
    <row r="604" spans="1:11" ht="24.75" customHeight="1">
      <c r="A604" s="50">
        <v>7</v>
      </c>
      <c r="B604" s="50" t="s">
        <v>293</v>
      </c>
      <c r="C604" s="50"/>
      <c r="D604" s="72" t="s">
        <v>309</v>
      </c>
      <c r="E604" s="50">
        <v>15840</v>
      </c>
      <c r="F604" s="50">
        <v>0</v>
      </c>
      <c r="G604" s="50">
        <f t="shared" si="24"/>
        <v>15840</v>
      </c>
      <c r="H604" s="50">
        <v>15840</v>
      </c>
      <c r="I604" s="50">
        <f t="shared" si="25"/>
        <v>0</v>
      </c>
      <c r="J604" s="50"/>
      <c r="K604" s="50"/>
    </row>
    <row r="605" spans="1:11" ht="24.75" customHeight="1">
      <c r="A605" s="50">
        <v>8</v>
      </c>
      <c r="B605" s="81" t="s">
        <v>293</v>
      </c>
      <c r="C605" s="50"/>
      <c r="D605" s="72" t="s">
        <v>310</v>
      </c>
      <c r="E605" s="50">
        <v>15825</v>
      </c>
      <c r="F605" s="50">
        <v>0</v>
      </c>
      <c r="G605" s="50">
        <f t="shared" si="24"/>
        <v>15825</v>
      </c>
      <c r="H605" s="50">
        <v>15825</v>
      </c>
      <c r="I605" s="50">
        <f t="shared" si="25"/>
        <v>0</v>
      </c>
      <c r="J605" s="50"/>
      <c r="K605" s="50"/>
    </row>
    <row r="606" spans="1:11" ht="24.75" customHeight="1">
      <c r="A606" s="50">
        <v>9</v>
      </c>
      <c r="B606" s="50" t="s">
        <v>293</v>
      </c>
      <c r="C606" s="50"/>
      <c r="D606" s="72" t="s">
        <v>311</v>
      </c>
      <c r="E606" s="50">
        <v>15889</v>
      </c>
      <c r="F606" s="50">
        <v>0</v>
      </c>
      <c r="G606" s="50">
        <f t="shared" si="24"/>
        <v>15889</v>
      </c>
      <c r="H606" s="50">
        <v>15889</v>
      </c>
      <c r="I606" s="50">
        <f t="shared" si="25"/>
        <v>0</v>
      </c>
      <c r="J606" s="50"/>
      <c r="K606" s="50"/>
    </row>
    <row r="607" spans="1:11" ht="24.75" customHeight="1">
      <c r="A607" s="50">
        <v>10</v>
      </c>
      <c r="B607" s="81" t="s">
        <v>293</v>
      </c>
      <c r="C607" s="50"/>
      <c r="D607" s="72" t="s">
        <v>312</v>
      </c>
      <c r="E607" s="50">
        <v>15840</v>
      </c>
      <c r="F607" s="50">
        <v>0</v>
      </c>
      <c r="G607" s="50">
        <f t="shared" si="24"/>
        <v>15840</v>
      </c>
      <c r="H607" s="50">
        <v>15840</v>
      </c>
      <c r="I607" s="50">
        <f t="shared" si="25"/>
        <v>0</v>
      </c>
      <c r="J607" s="50"/>
      <c r="K607" s="50"/>
    </row>
    <row r="608" spans="1:11" ht="24.75" customHeight="1">
      <c r="A608" s="50">
        <v>11</v>
      </c>
      <c r="B608" s="50" t="s">
        <v>293</v>
      </c>
      <c r="C608" s="50"/>
      <c r="D608" s="72" t="s">
        <v>262</v>
      </c>
      <c r="E608" s="50">
        <v>15769</v>
      </c>
      <c r="F608" s="50">
        <v>0</v>
      </c>
      <c r="G608" s="50">
        <f t="shared" si="24"/>
        <v>15769</v>
      </c>
      <c r="H608" s="50">
        <v>0</v>
      </c>
      <c r="I608" s="50">
        <f t="shared" si="25"/>
        <v>15769</v>
      </c>
      <c r="J608" s="50"/>
      <c r="K608" s="50"/>
    </row>
    <row r="609" spans="1:11" ht="24.75" customHeight="1">
      <c r="A609" s="50">
        <v>12</v>
      </c>
      <c r="B609" s="81" t="s">
        <v>293</v>
      </c>
      <c r="C609" s="50"/>
      <c r="D609" s="72" t="s">
        <v>315</v>
      </c>
      <c r="E609" s="50">
        <v>15127</v>
      </c>
      <c r="F609" s="50">
        <v>0</v>
      </c>
      <c r="G609" s="50">
        <f t="shared" si="24"/>
        <v>15127</v>
      </c>
      <c r="H609" s="50">
        <v>0</v>
      </c>
      <c r="I609" s="50">
        <f t="shared" si="25"/>
        <v>15127</v>
      </c>
      <c r="J609" s="50"/>
      <c r="K609" s="50"/>
    </row>
    <row r="610" spans="1:11" ht="24.75" customHeight="1">
      <c r="A610" s="50">
        <v>13</v>
      </c>
      <c r="B610" s="50" t="s">
        <v>293</v>
      </c>
      <c r="C610" s="50"/>
      <c r="D610" s="72" t="s">
        <v>316</v>
      </c>
      <c r="E610" s="50">
        <v>15178</v>
      </c>
      <c r="F610" s="50">
        <v>0</v>
      </c>
      <c r="G610" s="50">
        <f t="shared" si="24"/>
        <v>15178</v>
      </c>
      <c r="H610" s="50">
        <v>0</v>
      </c>
      <c r="I610" s="50">
        <f t="shared" si="25"/>
        <v>15178</v>
      </c>
      <c r="J610" s="50"/>
      <c r="K610" s="50"/>
    </row>
    <row r="611" spans="1:11" ht="24.75" customHeight="1">
      <c r="A611" s="50">
        <v>14</v>
      </c>
      <c r="B611" s="81" t="s">
        <v>293</v>
      </c>
      <c r="C611" s="50"/>
      <c r="D611" s="72" t="s">
        <v>317</v>
      </c>
      <c r="E611" s="50">
        <v>15861</v>
      </c>
      <c r="F611" s="50">
        <v>0</v>
      </c>
      <c r="G611" s="50">
        <f t="shared" si="24"/>
        <v>15861</v>
      </c>
      <c r="H611" s="50">
        <v>15861</v>
      </c>
      <c r="I611" s="50">
        <f t="shared" si="25"/>
        <v>0</v>
      </c>
      <c r="J611" s="50"/>
      <c r="K611" s="50"/>
    </row>
    <row r="612" spans="1:11" ht="24.75" customHeight="1">
      <c r="A612" s="50">
        <v>15</v>
      </c>
      <c r="B612" s="50" t="s">
        <v>293</v>
      </c>
      <c r="C612" s="50"/>
      <c r="D612" s="72" t="s">
        <v>318</v>
      </c>
      <c r="E612" s="50">
        <v>13529</v>
      </c>
      <c r="F612" s="50">
        <v>0</v>
      </c>
      <c r="G612" s="50">
        <f t="shared" si="24"/>
        <v>13529</v>
      </c>
      <c r="H612" s="50">
        <v>13529</v>
      </c>
      <c r="I612" s="50">
        <f t="shared" si="25"/>
        <v>0</v>
      </c>
      <c r="J612" s="50"/>
      <c r="K612" s="50"/>
    </row>
    <row r="613" spans="1:11" ht="24.75" customHeight="1">
      <c r="A613" s="50">
        <v>16</v>
      </c>
      <c r="B613" s="81" t="s">
        <v>293</v>
      </c>
      <c r="C613" s="50"/>
      <c r="D613" s="72" t="s">
        <v>319</v>
      </c>
      <c r="E613" s="50">
        <v>15120</v>
      </c>
      <c r="F613" s="50">
        <v>0</v>
      </c>
      <c r="G613" s="50">
        <f t="shared" si="24"/>
        <v>15120</v>
      </c>
      <c r="H613" s="50">
        <v>15120</v>
      </c>
      <c r="I613" s="50">
        <f t="shared" si="25"/>
        <v>0</v>
      </c>
      <c r="J613" s="50"/>
      <c r="K613" s="50"/>
    </row>
    <row r="614" spans="1:11" ht="24.75" customHeight="1">
      <c r="A614" s="50">
        <v>17</v>
      </c>
      <c r="B614" s="50" t="s">
        <v>293</v>
      </c>
      <c r="C614" s="50"/>
      <c r="D614" s="72" t="s">
        <v>320</v>
      </c>
      <c r="E614" s="50">
        <v>13214</v>
      </c>
      <c r="F614" s="50">
        <v>0</v>
      </c>
      <c r="G614" s="50">
        <f t="shared" si="24"/>
        <v>13214</v>
      </c>
      <c r="H614" s="50">
        <v>13214</v>
      </c>
      <c r="I614" s="50">
        <f t="shared" si="25"/>
        <v>0</v>
      </c>
      <c r="J614" s="50"/>
      <c r="K614" s="50"/>
    </row>
    <row r="615" spans="1:11" ht="24.75" customHeight="1">
      <c r="A615" s="50">
        <v>18</v>
      </c>
      <c r="B615" s="81" t="s">
        <v>293</v>
      </c>
      <c r="C615" s="50"/>
      <c r="D615" s="72" t="s">
        <v>321</v>
      </c>
      <c r="E615" s="50">
        <v>13434</v>
      </c>
      <c r="F615" s="50">
        <v>0</v>
      </c>
      <c r="G615" s="50">
        <f t="shared" si="24"/>
        <v>13434</v>
      </c>
      <c r="H615" s="50">
        <v>13434</v>
      </c>
      <c r="I615" s="50">
        <f t="shared" si="25"/>
        <v>0</v>
      </c>
      <c r="J615" s="50"/>
      <c r="K615" s="50"/>
    </row>
    <row r="616" spans="1:11" ht="24.75" customHeight="1">
      <c r="A616" s="50">
        <v>19</v>
      </c>
      <c r="B616" s="50" t="s">
        <v>293</v>
      </c>
      <c r="C616" s="50"/>
      <c r="D616" s="72" t="s">
        <v>322</v>
      </c>
      <c r="E616" s="50">
        <v>2811</v>
      </c>
      <c r="F616" s="50">
        <v>0</v>
      </c>
      <c r="G616" s="50">
        <f t="shared" si="24"/>
        <v>2811</v>
      </c>
      <c r="H616" s="50">
        <v>2811</v>
      </c>
      <c r="I616" s="50">
        <f t="shared" si="25"/>
        <v>0</v>
      </c>
      <c r="J616" s="50"/>
      <c r="K616" s="50"/>
    </row>
    <row r="617" spans="1:11" ht="24.75" customHeight="1">
      <c r="A617" s="50">
        <v>20</v>
      </c>
      <c r="B617" s="81" t="s">
        <v>293</v>
      </c>
      <c r="C617" s="50"/>
      <c r="D617" s="72" t="s">
        <v>323</v>
      </c>
      <c r="E617" s="50">
        <v>15991</v>
      </c>
      <c r="F617" s="50">
        <v>0</v>
      </c>
      <c r="G617" s="50">
        <f t="shared" si="24"/>
        <v>15991</v>
      </c>
      <c r="H617" s="50">
        <v>15991</v>
      </c>
      <c r="I617" s="50">
        <f t="shared" si="25"/>
        <v>0</v>
      </c>
      <c r="J617" s="50"/>
      <c r="K617" s="50"/>
    </row>
    <row r="618" spans="1:11" ht="24.75" customHeight="1">
      <c r="A618" s="50">
        <v>21</v>
      </c>
      <c r="B618" s="50" t="s">
        <v>293</v>
      </c>
      <c r="C618" s="50"/>
      <c r="D618" s="72" t="s">
        <v>324</v>
      </c>
      <c r="E618" s="50">
        <v>15320</v>
      </c>
      <c r="F618" s="50">
        <v>0</v>
      </c>
      <c r="G618" s="50">
        <f t="shared" si="24"/>
        <v>15320</v>
      </c>
      <c r="H618" s="50">
        <v>15320</v>
      </c>
      <c r="I618" s="50">
        <f t="shared" si="25"/>
        <v>0</v>
      </c>
      <c r="J618" s="50"/>
      <c r="K618" s="50"/>
    </row>
    <row r="619" spans="1:11" ht="24.75" customHeight="1">
      <c r="A619" s="50">
        <v>22</v>
      </c>
      <c r="B619" s="81" t="s">
        <v>293</v>
      </c>
      <c r="C619" s="50"/>
      <c r="D619" s="72" t="s">
        <v>325</v>
      </c>
      <c r="E619" s="50">
        <v>13201</v>
      </c>
      <c r="F619" s="50">
        <v>0</v>
      </c>
      <c r="G619" s="50">
        <f t="shared" si="24"/>
        <v>13201</v>
      </c>
      <c r="H619" s="50">
        <v>13201</v>
      </c>
      <c r="I619" s="50">
        <f t="shared" si="25"/>
        <v>0</v>
      </c>
      <c r="J619" s="50"/>
      <c r="K619" s="50"/>
    </row>
    <row r="620" spans="1:11" ht="24.75" customHeight="1">
      <c r="A620" s="50">
        <v>23</v>
      </c>
      <c r="B620" s="50" t="s">
        <v>293</v>
      </c>
      <c r="C620" s="50"/>
      <c r="D620" s="72" t="s">
        <v>326</v>
      </c>
      <c r="E620" s="50">
        <v>15086</v>
      </c>
      <c r="F620" s="50">
        <v>0</v>
      </c>
      <c r="G620" s="50">
        <f t="shared" si="24"/>
        <v>15086</v>
      </c>
      <c r="H620" s="50">
        <v>15086</v>
      </c>
      <c r="I620" s="50">
        <f t="shared" si="25"/>
        <v>0</v>
      </c>
      <c r="J620" s="50"/>
      <c r="K620" s="50"/>
    </row>
    <row r="621" spans="1:11" ht="24.75" customHeight="1">
      <c r="A621" s="50">
        <v>24</v>
      </c>
      <c r="B621" s="81" t="s">
        <v>293</v>
      </c>
      <c r="C621" s="50"/>
      <c r="D621" s="72" t="s">
        <v>327</v>
      </c>
      <c r="E621" s="50">
        <v>9281</v>
      </c>
      <c r="F621" s="50">
        <v>0</v>
      </c>
      <c r="G621" s="50">
        <f t="shared" si="24"/>
        <v>9281</v>
      </c>
      <c r="H621" s="50">
        <v>9281</v>
      </c>
      <c r="I621" s="50">
        <f t="shared" si="25"/>
        <v>0</v>
      </c>
      <c r="J621" s="50"/>
      <c r="K621" s="50"/>
    </row>
    <row r="622" spans="1:11" ht="24.75" customHeight="1">
      <c r="A622" s="50">
        <v>25</v>
      </c>
      <c r="B622" s="50" t="s">
        <v>293</v>
      </c>
      <c r="C622" s="50"/>
      <c r="D622" s="72" t="s">
        <v>328</v>
      </c>
      <c r="E622" s="50">
        <v>11543</v>
      </c>
      <c r="F622" s="50">
        <v>0</v>
      </c>
      <c r="G622" s="50">
        <f t="shared" si="24"/>
        <v>11543</v>
      </c>
      <c r="H622" s="50">
        <v>11543</v>
      </c>
      <c r="I622" s="50">
        <f t="shared" si="25"/>
        <v>0</v>
      </c>
      <c r="J622" s="50"/>
      <c r="K622" s="50"/>
    </row>
    <row r="623" spans="1:11" ht="24.75" customHeight="1">
      <c r="A623" s="50">
        <v>26</v>
      </c>
      <c r="B623" s="81" t="s">
        <v>293</v>
      </c>
      <c r="C623" s="50"/>
      <c r="D623" s="72" t="s">
        <v>329</v>
      </c>
      <c r="E623" s="50">
        <v>14423</v>
      </c>
      <c r="F623" s="50">
        <v>0</v>
      </c>
      <c r="G623" s="50">
        <f t="shared" si="24"/>
        <v>14423</v>
      </c>
      <c r="H623" s="50">
        <v>14423</v>
      </c>
      <c r="I623" s="50">
        <f t="shared" si="25"/>
        <v>0</v>
      </c>
      <c r="J623" s="50"/>
      <c r="K623" s="50"/>
    </row>
    <row r="624" spans="1:11" ht="24.75" customHeight="1">
      <c r="A624" s="50">
        <v>27</v>
      </c>
      <c r="B624" s="50" t="s">
        <v>293</v>
      </c>
      <c r="C624" s="50"/>
      <c r="D624" s="72" t="s">
        <v>330</v>
      </c>
      <c r="E624" s="50">
        <v>14950</v>
      </c>
      <c r="F624" s="50">
        <v>0</v>
      </c>
      <c r="G624" s="50">
        <f t="shared" si="24"/>
        <v>14950</v>
      </c>
      <c r="H624" s="50">
        <v>14950</v>
      </c>
      <c r="I624" s="50">
        <f t="shared" si="25"/>
        <v>0</v>
      </c>
      <c r="J624" s="50"/>
      <c r="K624" s="50"/>
    </row>
    <row r="625" spans="1:11" ht="24.75" customHeight="1">
      <c r="A625" s="50">
        <v>28</v>
      </c>
      <c r="B625" s="81" t="s">
        <v>293</v>
      </c>
      <c r="C625" s="50"/>
      <c r="D625" s="72" t="s">
        <v>331</v>
      </c>
      <c r="E625" s="50">
        <v>0</v>
      </c>
      <c r="F625" s="50">
        <v>0</v>
      </c>
      <c r="G625" s="50">
        <f t="shared" si="24"/>
        <v>0</v>
      </c>
      <c r="H625" s="50">
        <v>0</v>
      </c>
      <c r="I625" s="50">
        <f t="shared" si="25"/>
        <v>0</v>
      </c>
      <c r="J625" s="50"/>
      <c r="K625" s="50"/>
    </row>
    <row r="626" spans="1:11" ht="24.75" customHeight="1">
      <c r="A626" s="50">
        <v>29</v>
      </c>
      <c r="B626" s="50" t="s">
        <v>293</v>
      </c>
      <c r="C626" s="50"/>
      <c r="D626" s="72" t="s">
        <v>332</v>
      </c>
      <c r="E626" s="50">
        <v>15744</v>
      </c>
      <c r="F626" s="50">
        <v>0</v>
      </c>
      <c r="G626" s="50">
        <f t="shared" si="24"/>
        <v>15744</v>
      </c>
      <c r="H626" s="50">
        <v>15744</v>
      </c>
      <c r="I626" s="50">
        <f t="shared" si="25"/>
        <v>0</v>
      </c>
      <c r="J626" s="50"/>
      <c r="K626" s="50"/>
    </row>
    <row r="627" spans="1:11" ht="24.75" customHeight="1">
      <c r="A627" s="50">
        <v>30</v>
      </c>
      <c r="B627" s="81" t="s">
        <v>293</v>
      </c>
      <c r="C627" s="50"/>
      <c r="D627" s="72" t="s">
        <v>333</v>
      </c>
      <c r="E627" s="50">
        <v>15326</v>
      </c>
      <c r="F627" s="50">
        <v>0</v>
      </c>
      <c r="G627" s="50">
        <f t="shared" si="24"/>
        <v>15326</v>
      </c>
      <c r="H627" s="50">
        <v>15326</v>
      </c>
      <c r="I627" s="50">
        <f t="shared" si="25"/>
        <v>0</v>
      </c>
      <c r="J627" s="50"/>
      <c r="K627" s="50"/>
    </row>
    <row r="628" spans="1:11" ht="24.75" customHeight="1">
      <c r="A628" s="50">
        <v>31</v>
      </c>
      <c r="B628" s="50" t="s">
        <v>293</v>
      </c>
      <c r="C628" s="50"/>
      <c r="D628" s="72" t="s">
        <v>334</v>
      </c>
      <c r="E628" s="50">
        <v>15029</v>
      </c>
      <c r="F628" s="50">
        <v>0</v>
      </c>
      <c r="G628" s="50">
        <f t="shared" si="24"/>
        <v>15029</v>
      </c>
      <c r="H628" s="50">
        <v>15029</v>
      </c>
      <c r="I628" s="50">
        <f t="shared" si="25"/>
        <v>0</v>
      </c>
      <c r="J628" s="50"/>
      <c r="K628" s="50"/>
    </row>
    <row r="629" spans="1:11" ht="24.75" customHeight="1">
      <c r="A629" s="50">
        <v>32</v>
      </c>
      <c r="B629" s="81" t="s">
        <v>293</v>
      </c>
      <c r="C629" s="50"/>
      <c r="D629" s="72" t="s">
        <v>335</v>
      </c>
      <c r="E629" s="50">
        <v>15562</v>
      </c>
      <c r="F629" s="50">
        <v>0</v>
      </c>
      <c r="G629" s="50">
        <f t="shared" si="24"/>
        <v>15562</v>
      </c>
      <c r="H629" s="50">
        <v>15562</v>
      </c>
      <c r="I629" s="50">
        <f t="shared" si="25"/>
        <v>0</v>
      </c>
      <c r="J629" s="50"/>
      <c r="K629" s="50"/>
    </row>
    <row r="630" spans="1:11" ht="24.75" customHeight="1">
      <c r="A630" s="50">
        <v>33</v>
      </c>
      <c r="B630" s="50" t="s">
        <v>293</v>
      </c>
      <c r="C630" s="50"/>
      <c r="D630" s="72" t="s">
        <v>336</v>
      </c>
      <c r="E630" s="50">
        <v>15953</v>
      </c>
      <c r="F630" s="50">
        <v>0</v>
      </c>
      <c r="G630" s="50">
        <f t="shared" si="24"/>
        <v>15953</v>
      </c>
      <c r="H630" s="50">
        <v>15953</v>
      </c>
      <c r="I630" s="50">
        <f t="shared" si="25"/>
        <v>0</v>
      </c>
      <c r="J630" s="50"/>
      <c r="K630" s="50"/>
    </row>
    <row r="631" spans="1:11" ht="24.75" customHeight="1">
      <c r="A631" s="50">
        <v>34</v>
      </c>
      <c r="B631" s="81" t="s">
        <v>293</v>
      </c>
      <c r="C631" s="50"/>
      <c r="D631" s="72" t="s">
        <v>337</v>
      </c>
      <c r="E631" s="50">
        <v>15963</v>
      </c>
      <c r="F631" s="50">
        <v>0</v>
      </c>
      <c r="G631" s="50">
        <f t="shared" si="24"/>
        <v>15963</v>
      </c>
      <c r="H631" s="50">
        <v>15963</v>
      </c>
      <c r="I631" s="50">
        <f t="shared" si="25"/>
        <v>0</v>
      </c>
      <c r="J631" s="50"/>
      <c r="K631" s="50"/>
    </row>
    <row r="632" spans="1:11" ht="24.75" customHeight="1">
      <c r="A632" s="50">
        <v>35</v>
      </c>
      <c r="B632" s="50" t="s">
        <v>293</v>
      </c>
      <c r="C632" s="50"/>
      <c r="D632" s="72" t="s">
        <v>340</v>
      </c>
      <c r="E632" s="50">
        <v>9120</v>
      </c>
      <c r="F632" s="50">
        <v>0</v>
      </c>
      <c r="G632" s="50">
        <f t="shared" si="24"/>
        <v>9120</v>
      </c>
      <c r="H632" s="50">
        <v>9120</v>
      </c>
      <c r="I632" s="50">
        <f t="shared" si="25"/>
        <v>0</v>
      </c>
      <c r="J632" s="50"/>
      <c r="K632" s="50"/>
    </row>
    <row r="633" spans="1:11" ht="24.75" customHeight="1">
      <c r="A633" s="50">
        <v>36</v>
      </c>
      <c r="B633" s="50" t="s">
        <v>232</v>
      </c>
      <c r="C633" s="50"/>
      <c r="D633" s="85" t="s">
        <v>347</v>
      </c>
      <c r="E633" s="50">
        <v>1000</v>
      </c>
      <c r="F633" s="50">
        <v>0</v>
      </c>
      <c r="G633" s="50">
        <f t="shared" si="24"/>
        <v>1000</v>
      </c>
      <c r="H633" s="82">
        <v>0</v>
      </c>
      <c r="I633" s="50">
        <f t="shared" si="25"/>
        <v>1000</v>
      </c>
      <c r="J633" s="50"/>
      <c r="K633" s="50"/>
    </row>
    <row r="634" spans="1:11" ht="24.75" customHeight="1">
      <c r="A634" s="50">
        <v>37</v>
      </c>
      <c r="B634" s="81">
        <v>39569</v>
      </c>
      <c r="C634" s="50"/>
      <c r="D634" s="85" t="s">
        <v>347</v>
      </c>
      <c r="E634" s="82">
        <v>15840</v>
      </c>
      <c r="F634" s="82">
        <v>0</v>
      </c>
      <c r="G634" s="50">
        <f t="shared" si="24"/>
        <v>15840</v>
      </c>
      <c r="H634" s="82">
        <v>15840</v>
      </c>
      <c r="I634" s="50">
        <f t="shared" si="25"/>
        <v>0</v>
      </c>
      <c r="J634" s="50"/>
      <c r="K634" s="50"/>
    </row>
    <row r="635" spans="1:11" ht="24.75" customHeight="1">
      <c r="A635" s="50">
        <v>38</v>
      </c>
      <c r="B635" s="81">
        <v>39569</v>
      </c>
      <c r="C635" s="50"/>
      <c r="D635" s="85" t="s">
        <v>347</v>
      </c>
      <c r="E635" s="82">
        <v>15840</v>
      </c>
      <c r="F635" s="82">
        <v>0</v>
      </c>
      <c r="G635" s="50">
        <f t="shared" si="24"/>
        <v>15840</v>
      </c>
      <c r="H635" s="82">
        <v>15840</v>
      </c>
      <c r="I635" s="50">
        <f t="shared" si="25"/>
        <v>0</v>
      </c>
      <c r="J635" s="50"/>
      <c r="K635" s="50"/>
    </row>
    <row r="636" spans="1:11" ht="24.75" customHeight="1">
      <c r="A636" s="50">
        <v>39</v>
      </c>
      <c r="B636" s="81">
        <v>39569</v>
      </c>
      <c r="C636" s="50"/>
      <c r="D636" s="85" t="s">
        <v>347</v>
      </c>
      <c r="E636" s="82">
        <v>15825</v>
      </c>
      <c r="F636" s="82">
        <v>0</v>
      </c>
      <c r="G636" s="50">
        <f t="shared" si="24"/>
        <v>15825</v>
      </c>
      <c r="H636" s="82">
        <v>15825</v>
      </c>
      <c r="I636" s="50">
        <f t="shared" si="25"/>
        <v>0</v>
      </c>
      <c r="J636" s="50"/>
      <c r="K636" s="50"/>
    </row>
    <row r="637" spans="1:11" ht="24.75" customHeight="1">
      <c r="A637" s="50">
        <v>40</v>
      </c>
      <c r="B637" s="81">
        <v>39569</v>
      </c>
      <c r="C637" s="50"/>
      <c r="D637" s="85" t="s">
        <v>347</v>
      </c>
      <c r="E637" s="82">
        <v>15840</v>
      </c>
      <c r="F637" s="82">
        <v>0</v>
      </c>
      <c r="G637" s="50">
        <f t="shared" si="24"/>
        <v>15840</v>
      </c>
      <c r="H637" s="82">
        <v>15840</v>
      </c>
      <c r="I637" s="50">
        <f t="shared" si="25"/>
        <v>0</v>
      </c>
      <c r="J637" s="50"/>
      <c r="K637" s="50"/>
    </row>
    <row r="638" spans="1:11" ht="24.75" customHeight="1">
      <c r="A638" s="50">
        <v>41</v>
      </c>
      <c r="B638" s="81">
        <v>39569</v>
      </c>
      <c r="C638" s="50"/>
      <c r="D638" s="85" t="s">
        <v>347</v>
      </c>
      <c r="E638" s="82">
        <v>15457</v>
      </c>
      <c r="F638" s="82">
        <v>0</v>
      </c>
      <c r="G638" s="50">
        <f t="shared" si="24"/>
        <v>15457</v>
      </c>
      <c r="H638" s="82">
        <v>15457</v>
      </c>
      <c r="I638" s="50">
        <f t="shared" si="25"/>
        <v>0</v>
      </c>
      <c r="J638" s="50"/>
      <c r="K638" s="50"/>
    </row>
    <row r="639" spans="1:11" ht="24.75" customHeight="1">
      <c r="A639" s="50">
        <v>42</v>
      </c>
      <c r="B639" s="81">
        <v>39569</v>
      </c>
      <c r="C639" s="50"/>
      <c r="D639" s="85" t="s">
        <v>347</v>
      </c>
      <c r="E639" s="82">
        <v>8220</v>
      </c>
      <c r="F639" s="82">
        <v>0</v>
      </c>
      <c r="G639" s="50">
        <f t="shared" si="24"/>
        <v>8220</v>
      </c>
      <c r="H639" s="82">
        <v>8220</v>
      </c>
      <c r="I639" s="50">
        <f t="shared" si="25"/>
        <v>0</v>
      </c>
      <c r="J639" s="50"/>
      <c r="K639" s="50"/>
    </row>
    <row r="640" spans="1:11" ht="24.75" customHeight="1">
      <c r="A640" s="50">
        <v>43</v>
      </c>
      <c r="B640" s="81">
        <v>39569</v>
      </c>
      <c r="C640" s="50"/>
      <c r="D640" s="85" t="s">
        <v>347</v>
      </c>
      <c r="E640" s="82">
        <v>15840</v>
      </c>
      <c r="F640" s="82">
        <v>0</v>
      </c>
      <c r="G640" s="50">
        <f t="shared" si="24"/>
        <v>15840</v>
      </c>
      <c r="H640" s="82">
        <v>15840</v>
      </c>
      <c r="I640" s="50">
        <f t="shared" si="25"/>
        <v>0</v>
      </c>
      <c r="J640" s="50"/>
      <c r="K640" s="50"/>
    </row>
    <row r="641" spans="1:11" ht="24.75" customHeight="1">
      <c r="A641" s="50">
        <v>44</v>
      </c>
      <c r="B641" s="81">
        <v>39569</v>
      </c>
      <c r="C641" s="50"/>
      <c r="D641" s="85" t="s">
        <v>347</v>
      </c>
      <c r="E641" s="82">
        <v>15840</v>
      </c>
      <c r="F641" s="82">
        <v>0</v>
      </c>
      <c r="G641" s="50">
        <f t="shared" si="24"/>
        <v>15840</v>
      </c>
      <c r="H641" s="82">
        <v>15840</v>
      </c>
      <c r="I641" s="50">
        <f t="shared" si="25"/>
        <v>0</v>
      </c>
      <c r="J641" s="50"/>
      <c r="K641" s="50"/>
    </row>
    <row r="642" spans="1:11" ht="24.75" customHeight="1">
      <c r="A642" s="50">
        <v>45</v>
      </c>
      <c r="B642" s="81">
        <v>39569</v>
      </c>
      <c r="C642" s="50"/>
      <c r="D642" s="85" t="s">
        <v>347</v>
      </c>
      <c r="E642" s="82">
        <v>14890</v>
      </c>
      <c r="F642" s="82">
        <v>0</v>
      </c>
      <c r="G642" s="50">
        <f t="shared" si="24"/>
        <v>14890</v>
      </c>
      <c r="H642" s="82">
        <v>14890</v>
      </c>
      <c r="I642" s="50">
        <f t="shared" si="25"/>
        <v>0</v>
      </c>
      <c r="J642" s="50"/>
      <c r="K642" s="50"/>
    </row>
    <row r="643" spans="1:11" ht="24.75" customHeight="1">
      <c r="A643" s="50">
        <v>46</v>
      </c>
      <c r="B643" s="81">
        <v>39569</v>
      </c>
      <c r="C643" s="50"/>
      <c r="D643" s="85" t="s">
        <v>347</v>
      </c>
      <c r="E643" s="82">
        <v>15840</v>
      </c>
      <c r="F643" s="82">
        <v>0</v>
      </c>
      <c r="G643" s="50">
        <f t="shared" si="24"/>
        <v>15840</v>
      </c>
      <c r="H643" s="82">
        <v>15840</v>
      </c>
      <c r="I643" s="50">
        <f t="shared" si="25"/>
        <v>0</v>
      </c>
      <c r="J643" s="50"/>
      <c r="K643" s="50"/>
    </row>
    <row r="644" spans="1:11" ht="24.75" customHeight="1">
      <c r="A644" s="50">
        <v>47</v>
      </c>
      <c r="B644" s="81">
        <v>39569</v>
      </c>
      <c r="C644" s="50"/>
      <c r="D644" s="85" t="s">
        <v>347</v>
      </c>
      <c r="E644" s="82">
        <v>7832</v>
      </c>
      <c r="F644" s="82">
        <v>0</v>
      </c>
      <c r="G644" s="50">
        <f t="shared" si="24"/>
        <v>7832</v>
      </c>
      <c r="H644" s="82">
        <v>7832</v>
      </c>
      <c r="I644" s="50">
        <f t="shared" si="25"/>
        <v>0</v>
      </c>
      <c r="J644" s="50"/>
      <c r="K644" s="50"/>
    </row>
    <row r="645" spans="1:11" ht="24.75" customHeight="1">
      <c r="A645" s="50">
        <v>48</v>
      </c>
      <c r="B645" s="81">
        <v>39569</v>
      </c>
      <c r="C645" s="50"/>
      <c r="D645" s="85" t="s">
        <v>347</v>
      </c>
      <c r="E645" s="82">
        <v>12617</v>
      </c>
      <c r="F645" s="82">
        <v>0</v>
      </c>
      <c r="G645" s="50">
        <f t="shared" si="24"/>
        <v>12617</v>
      </c>
      <c r="H645" s="82">
        <v>12617</v>
      </c>
      <c r="I645" s="50">
        <f t="shared" si="25"/>
        <v>0</v>
      </c>
      <c r="J645" s="50"/>
      <c r="K645" s="50"/>
    </row>
    <row r="646" spans="1:11" ht="24.75" customHeight="1">
      <c r="A646" s="50">
        <v>49</v>
      </c>
      <c r="B646" s="81">
        <v>39569</v>
      </c>
      <c r="C646" s="50"/>
      <c r="D646" s="86" t="s">
        <v>346</v>
      </c>
      <c r="E646" s="82">
        <v>12865</v>
      </c>
      <c r="F646" s="82">
        <v>0</v>
      </c>
      <c r="G646" s="50">
        <f t="shared" si="24"/>
        <v>12865</v>
      </c>
      <c r="H646" s="82">
        <v>12865</v>
      </c>
      <c r="I646" s="50">
        <f t="shared" si="25"/>
        <v>0</v>
      </c>
      <c r="J646" s="50"/>
      <c r="K646" s="50"/>
    </row>
    <row r="647" spans="1:11" ht="24.75" customHeight="1">
      <c r="A647" s="50">
        <v>50</v>
      </c>
      <c r="B647" s="81">
        <v>39569</v>
      </c>
      <c r="C647" s="50"/>
      <c r="D647" s="86" t="s">
        <v>346</v>
      </c>
      <c r="E647" s="82">
        <v>14216</v>
      </c>
      <c r="F647" s="82">
        <v>0</v>
      </c>
      <c r="G647" s="50">
        <f t="shared" si="24"/>
        <v>14216</v>
      </c>
      <c r="H647" s="82">
        <v>14216</v>
      </c>
      <c r="I647" s="50">
        <f t="shared" si="25"/>
        <v>0</v>
      </c>
      <c r="J647" s="50"/>
      <c r="K647" s="50"/>
    </row>
    <row r="648" spans="1:11" ht="24.75" customHeight="1">
      <c r="A648" s="50">
        <v>51</v>
      </c>
      <c r="B648" s="81">
        <v>39569</v>
      </c>
      <c r="C648" s="50"/>
      <c r="D648" s="86" t="s">
        <v>346</v>
      </c>
      <c r="E648" s="82">
        <v>13368</v>
      </c>
      <c r="F648" s="82">
        <v>0</v>
      </c>
      <c r="G648" s="50">
        <f t="shared" si="24"/>
        <v>13368</v>
      </c>
      <c r="H648" s="82">
        <v>13368</v>
      </c>
      <c r="I648" s="50">
        <f t="shared" si="25"/>
        <v>0</v>
      </c>
      <c r="J648" s="50"/>
      <c r="K648" s="50"/>
    </row>
    <row r="649" spans="1:11" ht="24.75" customHeight="1">
      <c r="A649" s="50">
        <v>52</v>
      </c>
      <c r="B649" s="81">
        <v>39569</v>
      </c>
      <c r="C649" s="50"/>
      <c r="D649" s="86" t="s">
        <v>346</v>
      </c>
      <c r="E649" s="82">
        <v>6297</v>
      </c>
      <c r="F649" s="82">
        <v>0</v>
      </c>
      <c r="G649" s="50">
        <f t="shared" si="24"/>
        <v>6297</v>
      </c>
      <c r="H649" s="82">
        <v>6297</v>
      </c>
      <c r="I649" s="50">
        <f t="shared" si="25"/>
        <v>0</v>
      </c>
      <c r="J649" s="50"/>
      <c r="K649" s="50"/>
    </row>
    <row r="650" spans="1:11" ht="24.75" customHeight="1">
      <c r="A650" s="50">
        <v>53</v>
      </c>
      <c r="B650" s="81">
        <v>39569</v>
      </c>
      <c r="C650" s="50"/>
      <c r="D650" s="86" t="s">
        <v>346</v>
      </c>
      <c r="E650" s="82">
        <v>14168</v>
      </c>
      <c r="F650" s="82">
        <v>0</v>
      </c>
      <c r="G650" s="50">
        <f t="shared" si="24"/>
        <v>14168</v>
      </c>
      <c r="H650" s="82">
        <v>14168</v>
      </c>
      <c r="I650" s="50">
        <f t="shared" si="25"/>
        <v>0</v>
      </c>
      <c r="J650" s="50"/>
      <c r="K650" s="50"/>
    </row>
    <row r="651" spans="1:11" ht="24.75" customHeight="1">
      <c r="A651" s="50">
        <v>54</v>
      </c>
      <c r="B651" s="81">
        <v>39569</v>
      </c>
      <c r="C651" s="50"/>
      <c r="D651" s="86" t="s">
        <v>346</v>
      </c>
      <c r="E651" s="82">
        <v>15645</v>
      </c>
      <c r="F651" s="82">
        <v>0</v>
      </c>
      <c r="G651" s="50">
        <f t="shared" si="24"/>
        <v>15645</v>
      </c>
      <c r="H651" s="82">
        <v>15645</v>
      </c>
      <c r="I651" s="50">
        <f t="shared" si="25"/>
        <v>0</v>
      </c>
      <c r="J651" s="50"/>
      <c r="K651" s="50"/>
    </row>
    <row r="652" spans="1:11" ht="24.75" customHeight="1">
      <c r="A652" s="50">
        <v>55</v>
      </c>
      <c r="B652" s="81">
        <v>39569</v>
      </c>
      <c r="C652" s="50"/>
      <c r="D652" s="86" t="s">
        <v>349</v>
      </c>
      <c r="E652" s="82">
        <v>15672</v>
      </c>
      <c r="F652" s="82">
        <v>0</v>
      </c>
      <c r="G652" s="50">
        <f t="shared" si="24"/>
        <v>15672</v>
      </c>
      <c r="H652" s="82">
        <v>15672</v>
      </c>
      <c r="I652" s="50">
        <f t="shared" si="25"/>
        <v>0</v>
      </c>
      <c r="J652" s="50"/>
      <c r="K652" s="50"/>
    </row>
    <row r="653" spans="1:11" ht="24.75" customHeight="1">
      <c r="A653" s="50">
        <v>56</v>
      </c>
      <c r="B653" s="81">
        <v>39569</v>
      </c>
      <c r="C653" s="50"/>
      <c r="D653" s="86" t="s">
        <v>349</v>
      </c>
      <c r="E653" s="82">
        <v>15061</v>
      </c>
      <c r="F653" s="82">
        <v>0</v>
      </c>
      <c r="G653" s="50">
        <f t="shared" si="24"/>
        <v>15061</v>
      </c>
      <c r="H653" s="82">
        <v>15061</v>
      </c>
      <c r="I653" s="50">
        <f t="shared" si="25"/>
        <v>0</v>
      </c>
      <c r="J653" s="50"/>
      <c r="K653" s="50"/>
    </row>
    <row r="654" spans="1:11" ht="24.75" customHeight="1">
      <c r="A654" s="50">
        <v>57</v>
      </c>
      <c r="B654" s="81">
        <v>39569</v>
      </c>
      <c r="C654" s="50"/>
      <c r="D654" s="86" t="s">
        <v>349</v>
      </c>
      <c r="E654" s="82">
        <v>15932</v>
      </c>
      <c r="F654" s="82">
        <v>0</v>
      </c>
      <c r="G654" s="50">
        <f t="shared" si="24"/>
        <v>15932</v>
      </c>
      <c r="H654" s="82">
        <v>15932</v>
      </c>
      <c r="I654" s="50">
        <f t="shared" si="25"/>
        <v>0</v>
      </c>
      <c r="J654" s="50"/>
      <c r="K654" s="50"/>
    </row>
    <row r="655" spans="1:11" ht="24.75" customHeight="1">
      <c r="A655" s="50">
        <v>58</v>
      </c>
      <c r="B655" s="81">
        <v>39569</v>
      </c>
      <c r="C655" s="50"/>
      <c r="D655" s="86" t="s">
        <v>349</v>
      </c>
      <c r="E655" s="82">
        <v>15292</v>
      </c>
      <c r="F655" s="82">
        <v>0</v>
      </c>
      <c r="G655" s="50">
        <f t="shared" si="24"/>
        <v>15292</v>
      </c>
      <c r="H655" s="82">
        <v>15292</v>
      </c>
      <c r="I655" s="50">
        <f t="shared" si="25"/>
        <v>0</v>
      </c>
      <c r="J655" s="50"/>
      <c r="K655" s="50"/>
    </row>
    <row r="656" spans="1:11" ht="24.75" customHeight="1">
      <c r="A656" s="50">
        <v>59</v>
      </c>
      <c r="B656" s="81">
        <v>39569</v>
      </c>
      <c r="C656" s="50"/>
      <c r="D656" s="86" t="s">
        <v>349</v>
      </c>
      <c r="E656" s="82">
        <v>15085</v>
      </c>
      <c r="F656" s="82">
        <v>0</v>
      </c>
      <c r="G656" s="50">
        <f t="shared" si="24"/>
        <v>15085</v>
      </c>
      <c r="H656" s="82">
        <v>15085</v>
      </c>
      <c r="I656" s="50">
        <f t="shared" si="25"/>
        <v>0</v>
      </c>
      <c r="J656" s="50"/>
      <c r="K656" s="50"/>
    </row>
    <row r="657" spans="1:11" ht="24.75" customHeight="1">
      <c r="A657" s="50">
        <v>60</v>
      </c>
      <c r="B657" s="81">
        <v>39569</v>
      </c>
      <c r="C657" s="50"/>
      <c r="D657" s="86" t="s">
        <v>348</v>
      </c>
      <c r="E657" s="82">
        <v>12968</v>
      </c>
      <c r="F657" s="82">
        <v>0</v>
      </c>
      <c r="G657" s="50">
        <f t="shared" si="24"/>
        <v>12968</v>
      </c>
      <c r="H657" s="82">
        <v>12968</v>
      </c>
      <c r="I657" s="50">
        <f t="shared" si="25"/>
        <v>0</v>
      </c>
      <c r="J657" s="50"/>
      <c r="K657" s="50"/>
    </row>
    <row r="658" spans="1:11" ht="24.75" customHeight="1">
      <c r="A658" s="50">
        <v>61</v>
      </c>
      <c r="B658" s="81">
        <v>39569</v>
      </c>
      <c r="C658" s="50"/>
      <c r="D658" s="86" t="s">
        <v>350</v>
      </c>
      <c r="E658" s="82">
        <v>3989</v>
      </c>
      <c r="F658" s="82">
        <v>0</v>
      </c>
      <c r="G658" s="50">
        <f t="shared" si="24"/>
        <v>3989</v>
      </c>
      <c r="H658" s="82">
        <v>3989</v>
      </c>
      <c r="I658" s="50">
        <f t="shared" si="25"/>
        <v>0</v>
      </c>
      <c r="J658" s="50"/>
      <c r="K658" s="50"/>
    </row>
    <row r="659" spans="1:11" ht="24.75" customHeight="1">
      <c r="A659" s="50">
        <v>62</v>
      </c>
      <c r="B659" s="81">
        <v>39569</v>
      </c>
      <c r="C659" s="50"/>
      <c r="D659" s="86" t="s">
        <v>351</v>
      </c>
      <c r="E659" s="82">
        <v>15974</v>
      </c>
      <c r="F659" s="82">
        <v>0</v>
      </c>
      <c r="G659" s="50">
        <f t="shared" si="24"/>
        <v>15974</v>
      </c>
      <c r="H659" s="82">
        <v>15974</v>
      </c>
      <c r="I659" s="50">
        <f t="shared" si="25"/>
        <v>0</v>
      </c>
      <c r="J659" s="50"/>
      <c r="K659" s="50"/>
    </row>
    <row r="660" spans="1:11" ht="24.75" customHeight="1">
      <c r="A660" s="50">
        <v>63</v>
      </c>
      <c r="B660" s="81">
        <v>39569</v>
      </c>
      <c r="C660" s="50"/>
      <c r="D660" s="86" t="s">
        <v>351</v>
      </c>
      <c r="E660" s="82">
        <v>13507</v>
      </c>
      <c r="F660" s="82">
        <v>0</v>
      </c>
      <c r="G660" s="50">
        <f t="shared" si="24"/>
        <v>13507</v>
      </c>
      <c r="H660" s="82">
        <v>13507</v>
      </c>
      <c r="I660" s="50">
        <f t="shared" si="25"/>
        <v>0</v>
      </c>
      <c r="J660" s="50"/>
      <c r="K660" s="50"/>
    </row>
    <row r="661" spans="1:11" ht="24.75" customHeight="1">
      <c r="A661" s="50">
        <v>64</v>
      </c>
      <c r="B661" s="81">
        <v>39569</v>
      </c>
      <c r="C661" s="50"/>
      <c r="D661" s="86" t="s">
        <v>263</v>
      </c>
      <c r="E661" s="82">
        <v>15936</v>
      </c>
      <c r="F661" s="82">
        <v>0</v>
      </c>
      <c r="G661" s="50">
        <f t="shared" si="24"/>
        <v>15936</v>
      </c>
      <c r="H661" s="82">
        <v>15936</v>
      </c>
      <c r="I661" s="50">
        <f t="shared" si="25"/>
        <v>0</v>
      </c>
      <c r="J661" s="50"/>
      <c r="K661" s="50"/>
    </row>
    <row r="662" spans="1:11" ht="24.75" customHeight="1">
      <c r="A662" s="50">
        <v>65</v>
      </c>
      <c r="B662" s="81">
        <v>39569</v>
      </c>
      <c r="C662" s="50"/>
      <c r="D662" s="86" t="s">
        <v>263</v>
      </c>
      <c r="E662" s="82">
        <v>15950</v>
      </c>
      <c r="F662" s="82">
        <v>0</v>
      </c>
      <c r="G662" s="50">
        <f aca="true" t="shared" si="26" ref="G662:G725">SUM(E662+F662)</f>
        <v>15950</v>
      </c>
      <c r="H662" s="82">
        <v>15950</v>
      </c>
      <c r="I662" s="50">
        <f aca="true" t="shared" si="27" ref="I662:I725">SUM(G662-H662)</f>
        <v>0</v>
      </c>
      <c r="J662" s="50"/>
      <c r="K662" s="50"/>
    </row>
    <row r="663" spans="1:11" ht="24.75" customHeight="1">
      <c r="A663" s="50">
        <v>66</v>
      </c>
      <c r="B663" s="81">
        <v>39569</v>
      </c>
      <c r="C663" s="50"/>
      <c r="D663" s="86" t="s">
        <v>352</v>
      </c>
      <c r="E663" s="82">
        <v>14141</v>
      </c>
      <c r="F663" s="82">
        <v>0</v>
      </c>
      <c r="G663" s="50">
        <f t="shared" si="26"/>
        <v>14141</v>
      </c>
      <c r="H663" s="82">
        <v>14141</v>
      </c>
      <c r="I663" s="50">
        <f t="shared" si="27"/>
        <v>0</v>
      </c>
      <c r="J663" s="50"/>
      <c r="K663" s="50"/>
    </row>
    <row r="664" spans="1:11" ht="24.75" customHeight="1">
      <c r="A664" s="50">
        <v>67</v>
      </c>
      <c r="B664" s="81">
        <v>39569</v>
      </c>
      <c r="C664" s="50"/>
      <c r="D664" s="86" t="s">
        <v>353</v>
      </c>
      <c r="E664" s="82">
        <v>15976</v>
      </c>
      <c r="F664" s="82">
        <v>0</v>
      </c>
      <c r="G664" s="50">
        <f t="shared" si="26"/>
        <v>15976</v>
      </c>
      <c r="H664" s="82">
        <v>15976</v>
      </c>
      <c r="I664" s="50">
        <f t="shared" si="27"/>
        <v>0</v>
      </c>
      <c r="J664" s="50"/>
      <c r="K664" s="50"/>
    </row>
    <row r="665" spans="1:12" ht="24.75" customHeight="1">
      <c r="A665" s="50">
        <v>68</v>
      </c>
      <c r="B665" s="81">
        <v>39607</v>
      </c>
      <c r="C665" s="50"/>
      <c r="D665" s="86" t="s">
        <v>288</v>
      </c>
      <c r="E665" s="82">
        <v>15775</v>
      </c>
      <c r="F665" s="82">
        <v>0</v>
      </c>
      <c r="G665" s="50">
        <f t="shared" si="26"/>
        <v>15775</v>
      </c>
      <c r="H665" s="82">
        <v>15775</v>
      </c>
      <c r="I665" s="50">
        <f t="shared" si="27"/>
        <v>0</v>
      </c>
      <c r="J665" s="50"/>
      <c r="K665" s="50"/>
      <c r="L665" s="82">
        <f>X665</f>
        <v>0</v>
      </c>
    </row>
    <row r="666" spans="1:12" ht="24.75" customHeight="1">
      <c r="A666" s="50">
        <v>69</v>
      </c>
      <c r="B666" s="81">
        <v>39607</v>
      </c>
      <c r="C666" s="50"/>
      <c r="D666" s="86" t="s">
        <v>288</v>
      </c>
      <c r="E666" s="82">
        <v>15739</v>
      </c>
      <c r="F666" s="82">
        <v>0</v>
      </c>
      <c r="G666" s="50">
        <f t="shared" si="26"/>
        <v>15739</v>
      </c>
      <c r="H666" s="82">
        <v>15739</v>
      </c>
      <c r="I666" s="50">
        <f t="shared" si="27"/>
        <v>0</v>
      </c>
      <c r="J666" s="50"/>
      <c r="K666" s="50"/>
      <c r="L666" s="82">
        <f aca="true" t="shared" si="28" ref="L666:L702">X666</f>
        <v>0</v>
      </c>
    </row>
    <row r="667" spans="1:12" ht="24.75" customHeight="1">
      <c r="A667" s="50">
        <v>70</v>
      </c>
      <c r="B667" s="81">
        <v>39607</v>
      </c>
      <c r="C667" s="50"/>
      <c r="D667" s="86" t="s">
        <v>358</v>
      </c>
      <c r="E667" s="82">
        <v>15388</v>
      </c>
      <c r="F667" s="82">
        <v>0</v>
      </c>
      <c r="G667" s="50">
        <f t="shared" si="26"/>
        <v>15388</v>
      </c>
      <c r="H667" s="82">
        <v>15388</v>
      </c>
      <c r="I667" s="50">
        <f t="shared" si="27"/>
        <v>0</v>
      </c>
      <c r="J667" s="50"/>
      <c r="K667" s="50"/>
      <c r="L667" s="82">
        <f t="shared" si="28"/>
        <v>0</v>
      </c>
    </row>
    <row r="668" spans="1:12" ht="24.75" customHeight="1">
      <c r="A668" s="50">
        <v>71</v>
      </c>
      <c r="B668" s="81">
        <v>39607</v>
      </c>
      <c r="C668" s="50"/>
      <c r="D668" s="86" t="s">
        <v>285</v>
      </c>
      <c r="E668" s="82">
        <v>15668</v>
      </c>
      <c r="F668" s="82">
        <v>0</v>
      </c>
      <c r="G668" s="50">
        <f t="shared" si="26"/>
        <v>15668</v>
      </c>
      <c r="H668" s="82">
        <v>15668</v>
      </c>
      <c r="I668" s="50">
        <f t="shared" si="27"/>
        <v>0</v>
      </c>
      <c r="J668" s="50"/>
      <c r="K668" s="50"/>
      <c r="L668" s="82">
        <f t="shared" si="28"/>
        <v>0</v>
      </c>
    </row>
    <row r="669" spans="1:12" ht="24.75" customHeight="1">
      <c r="A669" s="50">
        <v>72</v>
      </c>
      <c r="B669" s="81">
        <v>39607</v>
      </c>
      <c r="C669" s="50"/>
      <c r="D669" s="86" t="s">
        <v>285</v>
      </c>
      <c r="E669" s="82">
        <v>15741</v>
      </c>
      <c r="F669" s="82">
        <v>0</v>
      </c>
      <c r="G669" s="50">
        <f t="shared" si="26"/>
        <v>15741</v>
      </c>
      <c r="H669" s="82">
        <v>15741</v>
      </c>
      <c r="I669" s="50">
        <f t="shared" si="27"/>
        <v>0</v>
      </c>
      <c r="J669" s="50"/>
      <c r="K669" s="50"/>
      <c r="L669" s="82">
        <f t="shared" si="28"/>
        <v>0</v>
      </c>
    </row>
    <row r="670" spans="1:12" ht="24.75" customHeight="1">
      <c r="A670" s="50">
        <v>73</v>
      </c>
      <c r="B670" s="81">
        <v>39607</v>
      </c>
      <c r="C670" s="50"/>
      <c r="D670" s="86" t="s">
        <v>359</v>
      </c>
      <c r="E670" s="82">
        <v>6964</v>
      </c>
      <c r="F670" s="82">
        <v>0</v>
      </c>
      <c r="G670" s="50">
        <f t="shared" si="26"/>
        <v>6964</v>
      </c>
      <c r="H670" s="82">
        <v>0</v>
      </c>
      <c r="I670" s="50">
        <f t="shared" si="27"/>
        <v>6964</v>
      </c>
      <c r="J670" s="50"/>
      <c r="K670" s="50"/>
      <c r="L670" s="82">
        <f t="shared" si="28"/>
        <v>0</v>
      </c>
    </row>
    <row r="671" spans="1:12" ht="24.75" customHeight="1">
      <c r="A671" s="50">
        <v>74</v>
      </c>
      <c r="B671" s="81">
        <v>39607</v>
      </c>
      <c r="C671" s="50"/>
      <c r="D671" s="86" t="s">
        <v>263</v>
      </c>
      <c r="E671" s="82">
        <v>15923</v>
      </c>
      <c r="F671" s="82">
        <v>0</v>
      </c>
      <c r="G671" s="50">
        <f t="shared" si="26"/>
        <v>15923</v>
      </c>
      <c r="H671" s="82">
        <v>15923</v>
      </c>
      <c r="I671" s="50">
        <f t="shared" si="27"/>
        <v>0</v>
      </c>
      <c r="J671" s="50"/>
      <c r="K671" s="50"/>
      <c r="L671" s="82">
        <f t="shared" si="28"/>
        <v>0</v>
      </c>
    </row>
    <row r="672" spans="1:12" ht="24.75" customHeight="1">
      <c r="A672" s="50">
        <v>75</v>
      </c>
      <c r="B672" s="81">
        <v>39607</v>
      </c>
      <c r="C672" s="50"/>
      <c r="D672" s="86" t="s">
        <v>263</v>
      </c>
      <c r="E672" s="82">
        <v>15960</v>
      </c>
      <c r="F672" s="82">
        <v>0</v>
      </c>
      <c r="G672" s="50">
        <f t="shared" si="26"/>
        <v>15960</v>
      </c>
      <c r="H672" s="82">
        <v>15960</v>
      </c>
      <c r="I672" s="50">
        <f t="shared" si="27"/>
        <v>0</v>
      </c>
      <c r="J672" s="50"/>
      <c r="K672" s="50"/>
      <c r="L672" s="82">
        <f t="shared" si="28"/>
        <v>0</v>
      </c>
    </row>
    <row r="673" spans="1:12" ht="24.75" customHeight="1">
      <c r="A673" s="50">
        <v>76</v>
      </c>
      <c r="B673" s="81">
        <v>39607</v>
      </c>
      <c r="C673" s="50"/>
      <c r="D673" s="86" t="s">
        <v>360</v>
      </c>
      <c r="E673" s="82">
        <v>15903</v>
      </c>
      <c r="F673" s="82">
        <v>0</v>
      </c>
      <c r="G673" s="50">
        <f t="shared" si="26"/>
        <v>15903</v>
      </c>
      <c r="H673" s="82">
        <v>15903</v>
      </c>
      <c r="I673" s="50">
        <f t="shared" si="27"/>
        <v>0</v>
      </c>
      <c r="J673" s="50"/>
      <c r="K673" s="50"/>
      <c r="L673" s="82">
        <f t="shared" si="28"/>
        <v>0</v>
      </c>
    </row>
    <row r="674" spans="1:12" ht="24.75" customHeight="1">
      <c r="A674" s="50">
        <v>77</v>
      </c>
      <c r="B674" s="81">
        <v>39607</v>
      </c>
      <c r="C674" s="50"/>
      <c r="D674" s="86" t="s">
        <v>360</v>
      </c>
      <c r="E674" s="82">
        <v>15951</v>
      </c>
      <c r="F674" s="82">
        <v>0</v>
      </c>
      <c r="G674" s="50">
        <f t="shared" si="26"/>
        <v>15951</v>
      </c>
      <c r="H674" s="82">
        <v>15951</v>
      </c>
      <c r="I674" s="50">
        <f t="shared" si="27"/>
        <v>0</v>
      </c>
      <c r="J674" s="50"/>
      <c r="K674" s="50"/>
      <c r="L674" s="82">
        <f t="shared" si="28"/>
        <v>0</v>
      </c>
    </row>
    <row r="675" spans="1:12" ht="24.75" customHeight="1">
      <c r="A675" s="50">
        <v>78</v>
      </c>
      <c r="B675" s="81">
        <v>39607</v>
      </c>
      <c r="C675" s="50"/>
      <c r="D675" s="86" t="s">
        <v>360</v>
      </c>
      <c r="E675" s="82">
        <v>12637</v>
      </c>
      <c r="F675" s="82">
        <v>0</v>
      </c>
      <c r="G675" s="50">
        <f t="shared" si="26"/>
        <v>12637</v>
      </c>
      <c r="H675" s="82">
        <v>12637</v>
      </c>
      <c r="I675" s="50">
        <f t="shared" si="27"/>
        <v>0</v>
      </c>
      <c r="J675" s="50"/>
      <c r="K675" s="50"/>
      <c r="L675" s="82">
        <f t="shared" si="28"/>
        <v>0</v>
      </c>
    </row>
    <row r="676" spans="1:12" ht="24.75" customHeight="1">
      <c r="A676" s="50">
        <v>79</v>
      </c>
      <c r="B676" s="81">
        <v>39607</v>
      </c>
      <c r="C676" s="50"/>
      <c r="D676" s="86" t="s">
        <v>351</v>
      </c>
      <c r="E676" s="82">
        <v>15258</v>
      </c>
      <c r="F676" s="82">
        <v>0</v>
      </c>
      <c r="G676" s="50">
        <f t="shared" si="26"/>
        <v>15258</v>
      </c>
      <c r="H676" s="82">
        <v>15258</v>
      </c>
      <c r="I676" s="50">
        <f t="shared" si="27"/>
        <v>0</v>
      </c>
      <c r="J676" s="50"/>
      <c r="K676" s="50"/>
      <c r="L676" s="82">
        <f t="shared" si="28"/>
        <v>0</v>
      </c>
    </row>
    <row r="677" spans="1:12" ht="24.75" customHeight="1">
      <c r="A677" s="50">
        <v>80</v>
      </c>
      <c r="B677" s="81">
        <v>39607</v>
      </c>
      <c r="C677" s="50"/>
      <c r="D677" s="86" t="s">
        <v>290</v>
      </c>
      <c r="E677" s="82">
        <v>15990</v>
      </c>
      <c r="F677" s="82">
        <v>0</v>
      </c>
      <c r="G677" s="50">
        <f t="shared" si="26"/>
        <v>15990</v>
      </c>
      <c r="H677" s="82">
        <v>15990</v>
      </c>
      <c r="I677" s="50">
        <f t="shared" si="27"/>
        <v>0</v>
      </c>
      <c r="J677" s="50"/>
      <c r="K677" s="50"/>
      <c r="L677" s="82">
        <f t="shared" si="28"/>
        <v>0</v>
      </c>
    </row>
    <row r="678" spans="1:12" ht="24.75" customHeight="1">
      <c r="A678" s="50">
        <v>81</v>
      </c>
      <c r="B678" s="81">
        <v>39607</v>
      </c>
      <c r="C678" s="50"/>
      <c r="D678" s="86" t="s">
        <v>290</v>
      </c>
      <c r="E678" s="82">
        <v>15954</v>
      </c>
      <c r="F678" s="82">
        <v>0</v>
      </c>
      <c r="G678" s="50">
        <f t="shared" si="26"/>
        <v>15954</v>
      </c>
      <c r="H678" s="82">
        <v>15954</v>
      </c>
      <c r="I678" s="50">
        <f t="shared" si="27"/>
        <v>0</v>
      </c>
      <c r="J678" s="50"/>
      <c r="K678" s="50"/>
      <c r="L678" s="82">
        <f t="shared" si="28"/>
        <v>0</v>
      </c>
    </row>
    <row r="679" spans="1:12" ht="24.75" customHeight="1">
      <c r="A679" s="50">
        <v>82</v>
      </c>
      <c r="B679" s="81">
        <v>39607</v>
      </c>
      <c r="C679" s="50"/>
      <c r="D679" s="86" t="s">
        <v>350</v>
      </c>
      <c r="E679" s="82">
        <v>15944</v>
      </c>
      <c r="F679" s="82">
        <v>0</v>
      </c>
      <c r="G679" s="50">
        <f t="shared" si="26"/>
        <v>15944</v>
      </c>
      <c r="H679" s="82">
        <v>15944</v>
      </c>
      <c r="I679" s="50">
        <f t="shared" si="27"/>
        <v>0</v>
      </c>
      <c r="J679" s="50"/>
      <c r="K679" s="50"/>
      <c r="L679" s="82">
        <f t="shared" si="28"/>
        <v>0</v>
      </c>
    </row>
    <row r="680" spans="1:12" ht="24.75" customHeight="1">
      <c r="A680" s="50">
        <v>83</v>
      </c>
      <c r="B680" s="81">
        <v>39607</v>
      </c>
      <c r="C680" s="50"/>
      <c r="D680" s="86" t="s">
        <v>361</v>
      </c>
      <c r="E680" s="82">
        <v>15415</v>
      </c>
      <c r="F680" s="82">
        <v>0</v>
      </c>
      <c r="G680" s="50">
        <f t="shared" si="26"/>
        <v>15415</v>
      </c>
      <c r="H680" s="82">
        <v>15415</v>
      </c>
      <c r="I680" s="50">
        <f t="shared" si="27"/>
        <v>0</v>
      </c>
      <c r="J680" s="50"/>
      <c r="K680" s="50"/>
      <c r="L680" s="82">
        <f t="shared" si="28"/>
        <v>0</v>
      </c>
    </row>
    <row r="681" spans="1:12" ht="24.75" customHeight="1">
      <c r="A681" s="50">
        <v>84</v>
      </c>
      <c r="B681" s="81">
        <v>39607</v>
      </c>
      <c r="C681" s="50"/>
      <c r="D681" s="86" t="s">
        <v>362</v>
      </c>
      <c r="E681" s="82">
        <v>15417</v>
      </c>
      <c r="F681" s="82">
        <v>0</v>
      </c>
      <c r="G681" s="50">
        <f t="shared" si="26"/>
        <v>15417</v>
      </c>
      <c r="H681" s="82">
        <v>15417</v>
      </c>
      <c r="I681" s="50">
        <f t="shared" si="27"/>
        <v>0</v>
      </c>
      <c r="J681" s="50"/>
      <c r="K681" s="50"/>
      <c r="L681" s="82">
        <f t="shared" si="28"/>
        <v>0</v>
      </c>
    </row>
    <row r="682" spans="1:12" ht="24.75" customHeight="1">
      <c r="A682" s="50">
        <v>85</v>
      </c>
      <c r="B682" s="81">
        <v>39607</v>
      </c>
      <c r="C682" s="50"/>
      <c r="D682" s="86" t="s">
        <v>363</v>
      </c>
      <c r="E682" s="82">
        <v>14354</v>
      </c>
      <c r="F682" s="82">
        <v>0</v>
      </c>
      <c r="G682" s="50">
        <f t="shared" si="26"/>
        <v>14354</v>
      </c>
      <c r="H682" s="82">
        <v>14354</v>
      </c>
      <c r="I682" s="50">
        <f t="shared" si="27"/>
        <v>0</v>
      </c>
      <c r="J682" s="50"/>
      <c r="K682" s="50"/>
      <c r="L682" s="82">
        <f t="shared" si="28"/>
        <v>0</v>
      </c>
    </row>
    <row r="683" spans="1:12" ht="24.75" customHeight="1">
      <c r="A683" s="50">
        <v>86</v>
      </c>
      <c r="B683" s="81">
        <v>39607</v>
      </c>
      <c r="C683" s="50"/>
      <c r="D683" s="85" t="s">
        <v>347</v>
      </c>
      <c r="E683" s="82">
        <v>15925</v>
      </c>
      <c r="F683" s="82">
        <v>0</v>
      </c>
      <c r="G683" s="50">
        <f t="shared" si="26"/>
        <v>15925</v>
      </c>
      <c r="H683" s="82">
        <v>15925</v>
      </c>
      <c r="I683" s="50">
        <f t="shared" si="27"/>
        <v>0</v>
      </c>
      <c r="J683" s="50"/>
      <c r="K683" s="50"/>
      <c r="L683" s="82">
        <f t="shared" si="28"/>
        <v>0</v>
      </c>
    </row>
    <row r="684" spans="1:12" ht="24.75" customHeight="1">
      <c r="A684" s="50">
        <v>87</v>
      </c>
      <c r="B684" s="81">
        <v>39607</v>
      </c>
      <c r="C684" s="50"/>
      <c r="D684" s="85" t="s">
        <v>347</v>
      </c>
      <c r="E684" s="82">
        <v>15925</v>
      </c>
      <c r="F684" s="82">
        <v>0</v>
      </c>
      <c r="G684" s="50">
        <f t="shared" si="26"/>
        <v>15925</v>
      </c>
      <c r="H684" s="82">
        <v>15925</v>
      </c>
      <c r="I684" s="50">
        <f t="shared" si="27"/>
        <v>0</v>
      </c>
      <c r="J684" s="50"/>
      <c r="K684" s="50"/>
      <c r="L684" s="82">
        <f t="shared" si="28"/>
        <v>0</v>
      </c>
    </row>
    <row r="685" spans="1:12" ht="24.75" customHeight="1">
      <c r="A685" s="50">
        <v>88</v>
      </c>
      <c r="B685" s="81">
        <v>39607</v>
      </c>
      <c r="C685" s="50"/>
      <c r="D685" s="85" t="s">
        <v>347</v>
      </c>
      <c r="E685" s="82">
        <v>15925</v>
      </c>
      <c r="F685" s="82">
        <v>0</v>
      </c>
      <c r="G685" s="50">
        <f t="shared" si="26"/>
        <v>15925</v>
      </c>
      <c r="H685" s="82">
        <v>15925</v>
      </c>
      <c r="I685" s="50">
        <f t="shared" si="27"/>
        <v>0</v>
      </c>
      <c r="J685" s="50"/>
      <c r="K685" s="50"/>
      <c r="L685" s="82">
        <f t="shared" si="28"/>
        <v>0</v>
      </c>
    </row>
    <row r="686" spans="1:12" ht="24.75" customHeight="1">
      <c r="A686" s="50">
        <v>89</v>
      </c>
      <c r="B686" s="81">
        <v>39607</v>
      </c>
      <c r="C686" s="50"/>
      <c r="D686" s="85" t="s">
        <v>347</v>
      </c>
      <c r="E686" s="82">
        <v>15022</v>
      </c>
      <c r="F686" s="82">
        <v>0</v>
      </c>
      <c r="G686" s="50">
        <f t="shared" si="26"/>
        <v>15022</v>
      </c>
      <c r="H686" s="82">
        <v>15022</v>
      </c>
      <c r="I686" s="50">
        <f t="shared" si="27"/>
        <v>0</v>
      </c>
      <c r="J686" s="50"/>
      <c r="K686" s="50"/>
      <c r="L686" s="82">
        <f t="shared" si="28"/>
        <v>0</v>
      </c>
    </row>
    <row r="687" spans="1:12" ht="24.75" customHeight="1">
      <c r="A687" s="50">
        <v>90</v>
      </c>
      <c r="B687" s="81">
        <v>39607</v>
      </c>
      <c r="C687" s="50"/>
      <c r="D687" s="85" t="s">
        <v>347</v>
      </c>
      <c r="E687" s="82">
        <v>15840</v>
      </c>
      <c r="F687" s="82">
        <v>0</v>
      </c>
      <c r="G687" s="50">
        <f t="shared" si="26"/>
        <v>15840</v>
      </c>
      <c r="H687" s="82">
        <v>15840</v>
      </c>
      <c r="I687" s="50">
        <f t="shared" si="27"/>
        <v>0</v>
      </c>
      <c r="J687" s="50"/>
      <c r="K687" s="50"/>
      <c r="L687" s="82">
        <f t="shared" si="28"/>
        <v>0</v>
      </c>
    </row>
    <row r="688" spans="1:12" ht="24.75" customHeight="1">
      <c r="A688" s="50">
        <v>91</v>
      </c>
      <c r="B688" s="81">
        <v>39607</v>
      </c>
      <c r="C688" s="50"/>
      <c r="D688" s="85" t="s">
        <v>347</v>
      </c>
      <c r="E688" s="82">
        <v>15022</v>
      </c>
      <c r="F688" s="82">
        <v>0</v>
      </c>
      <c r="G688" s="50">
        <f t="shared" si="26"/>
        <v>15022</v>
      </c>
      <c r="H688" s="82">
        <v>15022</v>
      </c>
      <c r="I688" s="50">
        <f t="shared" si="27"/>
        <v>0</v>
      </c>
      <c r="J688" s="50"/>
      <c r="K688" s="50"/>
      <c r="L688" s="82">
        <f t="shared" si="28"/>
        <v>0</v>
      </c>
    </row>
    <row r="689" spans="1:12" ht="24.75" customHeight="1">
      <c r="A689" s="50">
        <v>92</v>
      </c>
      <c r="B689" s="81">
        <v>39607</v>
      </c>
      <c r="C689" s="50"/>
      <c r="D689" s="85" t="s">
        <v>347</v>
      </c>
      <c r="E689" s="82">
        <v>15840</v>
      </c>
      <c r="F689" s="82">
        <v>0</v>
      </c>
      <c r="G689" s="50">
        <f t="shared" si="26"/>
        <v>15840</v>
      </c>
      <c r="H689" s="82">
        <v>15840</v>
      </c>
      <c r="I689" s="50">
        <f t="shared" si="27"/>
        <v>0</v>
      </c>
      <c r="J689" s="50"/>
      <c r="K689" s="50"/>
      <c r="L689" s="82">
        <f t="shared" si="28"/>
        <v>0</v>
      </c>
    </row>
    <row r="690" spans="1:12" ht="24.75" customHeight="1">
      <c r="A690" s="50">
        <v>93</v>
      </c>
      <c r="B690" s="81">
        <v>39607</v>
      </c>
      <c r="C690" s="50"/>
      <c r="D690" s="85" t="s">
        <v>347</v>
      </c>
      <c r="E690" s="82">
        <v>15041</v>
      </c>
      <c r="F690" s="82">
        <v>0</v>
      </c>
      <c r="G690" s="50">
        <f t="shared" si="26"/>
        <v>15041</v>
      </c>
      <c r="H690" s="82">
        <v>15041</v>
      </c>
      <c r="I690" s="50">
        <f t="shared" si="27"/>
        <v>0</v>
      </c>
      <c r="J690" s="50"/>
      <c r="K690" s="50"/>
      <c r="L690" s="82">
        <f t="shared" si="28"/>
        <v>0</v>
      </c>
    </row>
    <row r="691" spans="1:12" ht="24.75" customHeight="1">
      <c r="A691" s="50">
        <v>94</v>
      </c>
      <c r="B691" s="81">
        <v>39607</v>
      </c>
      <c r="C691" s="50"/>
      <c r="D691" s="85" t="s">
        <v>347</v>
      </c>
      <c r="E691" s="82">
        <v>15840</v>
      </c>
      <c r="F691" s="82">
        <v>0</v>
      </c>
      <c r="G691" s="50">
        <f t="shared" si="26"/>
        <v>15840</v>
      </c>
      <c r="H691" s="82">
        <v>15840</v>
      </c>
      <c r="I691" s="50">
        <f t="shared" si="27"/>
        <v>0</v>
      </c>
      <c r="J691" s="50"/>
      <c r="K691" s="50"/>
      <c r="L691" s="82">
        <f t="shared" si="28"/>
        <v>0</v>
      </c>
    </row>
    <row r="692" spans="1:12" ht="24.75" customHeight="1">
      <c r="A692" s="50">
        <v>95</v>
      </c>
      <c r="B692" s="81">
        <v>39607</v>
      </c>
      <c r="C692" s="50"/>
      <c r="D692" s="85" t="s">
        <v>347</v>
      </c>
      <c r="E692" s="82">
        <v>15945</v>
      </c>
      <c r="F692" s="82">
        <v>0</v>
      </c>
      <c r="G692" s="50">
        <f t="shared" si="26"/>
        <v>15945</v>
      </c>
      <c r="H692" s="82">
        <v>15945</v>
      </c>
      <c r="I692" s="50">
        <f t="shared" si="27"/>
        <v>0</v>
      </c>
      <c r="J692" s="50"/>
      <c r="K692" s="50"/>
      <c r="L692" s="82">
        <f t="shared" si="28"/>
        <v>0</v>
      </c>
    </row>
    <row r="693" spans="1:12" ht="24.75" customHeight="1">
      <c r="A693" s="50">
        <v>96</v>
      </c>
      <c r="B693" s="81">
        <v>39607</v>
      </c>
      <c r="C693" s="50"/>
      <c r="D693" s="85" t="s">
        <v>347</v>
      </c>
      <c r="E693" s="82">
        <v>15952</v>
      </c>
      <c r="F693" s="82">
        <v>0</v>
      </c>
      <c r="G693" s="50">
        <f t="shared" si="26"/>
        <v>15952</v>
      </c>
      <c r="H693" s="82">
        <v>15952</v>
      </c>
      <c r="I693" s="50">
        <f t="shared" si="27"/>
        <v>0</v>
      </c>
      <c r="J693" s="50"/>
      <c r="K693" s="50"/>
      <c r="L693" s="82">
        <f t="shared" si="28"/>
        <v>0</v>
      </c>
    </row>
    <row r="694" spans="1:12" ht="24.75" customHeight="1">
      <c r="A694" s="50">
        <v>97</v>
      </c>
      <c r="B694" s="81">
        <v>39607</v>
      </c>
      <c r="C694" s="50"/>
      <c r="D694" s="85" t="s">
        <v>347</v>
      </c>
      <c r="E694" s="82">
        <v>6195</v>
      </c>
      <c r="F694" s="82">
        <v>0</v>
      </c>
      <c r="G694" s="50">
        <f t="shared" si="26"/>
        <v>6195</v>
      </c>
      <c r="H694" s="82">
        <v>6195</v>
      </c>
      <c r="I694" s="50">
        <f t="shared" si="27"/>
        <v>0</v>
      </c>
      <c r="J694" s="50"/>
      <c r="K694" s="50"/>
      <c r="L694" s="82">
        <f t="shared" si="28"/>
        <v>0</v>
      </c>
    </row>
    <row r="695" spans="1:12" ht="24.75" customHeight="1">
      <c r="A695" s="50">
        <v>98</v>
      </c>
      <c r="B695" s="81">
        <v>39607</v>
      </c>
      <c r="C695" s="50"/>
      <c r="D695" s="86" t="s">
        <v>364</v>
      </c>
      <c r="E695" s="82">
        <v>9344</v>
      </c>
      <c r="F695" s="82">
        <v>0</v>
      </c>
      <c r="G695" s="50">
        <f t="shared" si="26"/>
        <v>9344</v>
      </c>
      <c r="H695" s="82">
        <v>9344</v>
      </c>
      <c r="I695" s="50">
        <f t="shared" si="27"/>
        <v>0</v>
      </c>
      <c r="J695" s="50"/>
      <c r="K695" s="50"/>
      <c r="L695" s="82">
        <f t="shared" si="28"/>
        <v>0</v>
      </c>
    </row>
    <row r="696" spans="1:12" ht="24.75" customHeight="1">
      <c r="A696" s="50">
        <v>99</v>
      </c>
      <c r="B696" s="81">
        <v>39607</v>
      </c>
      <c r="C696" s="50"/>
      <c r="D696" s="86" t="s">
        <v>364</v>
      </c>
      <c r="E696" s="82">
        <v>10580</v>
      </c>
      <c r="F696" s="82">
        <v>0</v>
      </c>
      <c r="G696" s="50">
        <f t="shared" si="26"/>
        <v>10580</v>
      </c>
      <c r="H696" s="82">
        <v>10580</v>
      </c>
      <c r="I696" s="50">
        <f t="shared" si="27"/>
        <v>0</v>
      </c>
      <c r="J696" s="50"/>
      <c r="K696" s="50"/>
      <c r="L696" s="82">
        <f t="shared" si="28"/>
        <v>0</v>
      </c>
    </row>
    <row r="697" spans="1:12" ht="24.75" customHeight="1">
      <c r="A697" s="50">
        <v>100</v>
      </c>
      <c r="B697" s="81">
        <v>39607</v>
      </c>
      <c r="C697" s="50"/>
      <c r="D697" s="86" t="s">
        <v>364</v>
      </c>
      <c r="E697" s="82">
        <v>15938</v>
      </c>
      <c r="F697" s="82">
        <v>0</v>
      </c>
      <c r="G697" s="50">
        <f t="shared" si="26"/>
        <v>15938</v>
      </c>
      <c r="H697" s="82">
        <v>15938</v>
      </c>
      <c r="I697" s="50">
        <f t="shared" si="27"/>
        <v>0</v>
      </c>
      <c r="J697" s="50"/>
      <c r="K697" s="50"/>
      <c r="L697" s="82">
        <f t="shared" si="28"/>
        <v>0</v>
      </c>
    </row>
    <row r="698" spans="1:12" ht="24.75" customHeight="1">
      <c r="A698" s="50">
        <v>101</v>
      </c>
      <c r="B698" s="81">
        <v>39607</v>
      </c>
      <c r="C698" s="50"/>
      <c r="D698" s="86" t="s">
        <v>349</v>
      </c>
      <c r="E698" s="82">
        <v>15950</v>
      </c>
      <c r="F698" s="82">
        <v>0</v>
      </c>
      <c r="G698" s="50">
        <f t="shared" si="26"/>
        <v>15950</v>
      </c>
      <c r="H698" s="82">
        <v>15950</v>
      </c>
      <c r="I698" s="50">
        <f t="shared" si="27"/>
        <v>0</v>
      </c>
      <c r="J698" s="50"/>
      <c r="K698" s="50"/>
      <c r="L698" s="82">
        <f t="shared" si="28"/>
        <v>0</v>
      </c>
    </row>
    <row r="699" spans="1:12" ht="24.75" customHeight="1">
      <c r="A699" s="50">
        <v>102</v>
      </c>
      <c r="B699" s="81">
        <v>39607</v>
      </c>
      <c r="C699" s="50"/>
      <c r="D699" s="86" t="s">
        <v>349</v>
      </c>
      <c r="E699" s="82">
        <v>12649</v>
      </c>
      <c r="F699" s="82">
        <v>0</v>
      </c>
      <c r="G699" s="50">
        <f t="shared" si="26"/>
        <v>12649</v>
      </c>
      <c r="H699" s="82">
        <v>12649</v>
      </c>
      <c r="I699" s="50">
        <f t="shared" si="27"/>
        <v>0</v>
      </c>
      <c r="J699" s="50"/>
      <c r="K699" s="50"/>
      <c r="L699" s="82">
        <f t="shared" si="28"/>
        <v>0</v>
      </c>
    </row>
    <row r="700" spans="1:12" ht="24.75" customHeight="1">
      <c r="A700" s="50">
        <v>103</v>
      </c>
      <c r="B700" s="81">
        <v>39607</v>
      </c>
      <c r="C700" s="50"/>
      <c r="D700" s="86" t="s">
        <v>349</v>
      </c>
      <c r="E700" s="82">
        <v>15930</v>
      </c>
      <c r="F700" s="82">
        <v>0</v>
      </c>
      <c r="G700" s="50">
        <f t="shared" si="26"/>
        <v>15930</v>
      </c>
      <c r="H700" s="82">
        <v>15930</v>
      </c>
      <c r="I700" s="50">
        <f t="shared" si="27"/>
        <v>0</v>
      </c>
      <c r="J700" s="50"/>
      <c r="K700" s="50"/>
      <c r="L700" s="82">
        <f t="shared" si="28"/>
        <v>0</v>
      </c>
    </row>
    <row r="701" spans="1:12" ht="24.75" customHeight="1">
      <c r="A701" s="50">
        <v>104</v>
      </c>
      <c r="B701" s="81">
        <v>39607</v>
      </c>
      <c r="C701" s="50"/>
      <c r="D701" s="86" t="s">
        <v>349</v>
      </c>
      <c r="E701" s="82">
        <v>15950</v>
      </c>
      <c r="F701" s="82">
        <v>0</v>
      </c>
      <c r="G701" s="50">
        <f t="shared" si="26"/>
        <v>15950</v>
      </c>
      <c r="H701" s="82">
        <v>15950</v>
      </c>
      <c r="I701" s="50">
        <f t="shared" si="27"/>
        <v>0</v>
      </c>
      <c r="J701" s="50"/>
      <c r="K701" s="50"/>
      <c r="L701" s="82">
        <f t="shared" si="28"/>
        <v>0</v>
      </c>
    </row>
    <row r="702" spans="1:12" ht="24.75" customHeight="1">
      <c r="A702" s="50">
        <v>105</v>
      </c>
      <c r="B702" s="81">
        <v>39607</v>
      </c>
      <c r="C702" s="50"/>
      <c r="D702" s="86" t="s">
        <v>365</v>
      </c>
      <c r="E702" s="82">
        <v>15976</v>
      </c>
      <c r="F702" s="82">
        <v>0</v>
      </c>
      <c r="G702" s="50">
        <f t="shared" si="26"/>
        <v>15976</v>
      </c>
      <c r="H702" s="82">
        <v>0</v>
      </c>
      <c r="I702" s="50">
        <f t="shared" si="27"/>
        <v>15976</v>
      </c>
      <c r="J702" s="50"/>
      <c r="K702" s="50"/>
      <c r="L702" s="82">
        <f t="shared" si="28"/>
        <v>0</v>
      </c>
    </row>
    <row r="703" spans="1:12" ht="24.75" customHeight="1">
      <c r="A703" s="50">
        <v>106</v>
      </c>
      <c r="B703" s="81">
        <v>39668</v>
      </c>
      <c r="C703" s="50"/>
      <c r="D703" s="86" t="s">
        <v>375</v>
      </c>
      <c r="E703" s="82">
        <v>15781</v>
      </c>
      <c r="F703" s="82">
        <v>0</v>
      </c>
      <c r="G703" s="50">
        <f t="shared" si="26"/>
        <v>15781</v>
      </c>
      <c r="H703" s="82">
        <v>15781</v>
      </c>
      <c r="I703" s="50">
        <f t="shared" si="27"/>
        <v>0</v>
      </c>
      <c r="J703" s="50"/>
      <c r="K703" s="50"/>
      <c r="L703" s="82">
        <v>0</v>
      </c>
    </row>
    <row r="704" spans="1:12" ht="24.75" customHeight="1">
      <c r="A704" s="50">
        <v>107</v>
      </c>
      <c r="B704" s="81" t="s">
        <v>386</v>
      </c>
      <c r="C704" s="50"/>
      <c r="D704" s="86" t="s">
        <v>352</v>
      </c>
      <c r="E704" s="82">
        <v>0</v>
      </c>
      <c r="F704" s="82">
        <v>15965</v>
      </c>
      <c r="G704" s="50">
        <f t="shared" si="26"/>
        <v>15965</v>
      </c>
      <c r="H704" s="82">
        <v>15965</v>
      </c>
      <c r="I704" s="50">
        <f t="shared" si="27"/>
        <v>0</v>
      </c>
      <c r="J704" s="50"/>
      <c r="K704" s="50"/>
      <c r="L704" s="100"/>
    </row>
    <row r="705" spans="1:12" ht="24.75" customHeight="1">
      <c r="A705" s="50">
        <v>108</v>
      </c>
      <c r="B705" s="81"/>
      <c r="C705" s="50"/>
      <c r="D705" s="86" t="s">
        <v>286</v>
      </c>
      <c r="E705" s="82">
        <v>0</v>
      </c>
      <c r="F705" s="82">
        <v>15765</v>
      </c>
      <c r="G705" s="50">
        <f t="shared" si="26"/>
        <v>15765</v>
      </c>
      <c r="H705" s="82">
        <v>15765</v>
      </c>
      <c r="I705" s="50">
        <f t="shared" si="27"/>
        <v>0</v>
      </c>
      <c r="J705" s="50"/>
      <c r="K705" s="50"/>
      <c r="L705" s="100"/>
    </row>
    <row r="706" spans="1:12" ht="24.75" customHeight="1">
      <c r="A706" s="50">
        <v>109</v>
      </c>
      <c r="B706" s="81"/>
      <c r="C706" s="50"/>
      <c r="D706" s="86" t="s">
        <v>387</v>
      </c>
      <c r="E706" s="82">
        <v>0</v>
      </c>
      <c r="F706" s="82">
        <v>13744</v>
      </c>
      <c r="G706" s="50">
        <f t="shared" si="26"/>
        <v>13744</v>
      </c>
      <c r="H706" s="82"/>
      <c r="I706" s="50">
        <f t="shared" si="27"/>
        <v>13744</v>
      </c>
      <c r="J706" s="50"/>
      <c r="K706" s="50"/>
      <c r="L706" s="100"/>
    </row>
    <row r="707" spans="1:12" ht="24.75" customHeight="1">
      <c r="A707" s="50">
        <v>110</v>
      </c>
      <c r="B707" s="81"/>
      <c r="C707" s="50"/>
      <c r="D707" s="86" t="s">
        <v>388</v>
      </c>
      <c r="E707" s="82">
        <v>0</v>
      </c>
      <c r="F707" s="82">
        <v>6830</v>
      </c>
      <c r="G707" s="50">
        <f t="shared" si="26"/>
        <v>6830</v>
      </c>
      <c r="H707" s="82"/>
      <c r="I707" s="50">
        <f t="shared" si="27"/>
        <v>6830</v>
      </c>
      <c r="J707" s="50"/>
      <c r="K707" s="50"/>
      <c r="L707" s="100"/>
    </row>
    <row r="708" spans="1:12" ht="24.75" customHeight="1">
      <c r="A708" s="50">
        <v>111</v>
      </c>
      <c r="B708" s="81"/>
      <c r="C708" s="50"/>
      <c r="D708" s="86" t="s">
        <v>364</v>
      </c>
      <c r="E708" s="82">
        <v>0</v>
      </c>
      <c r="F708" s="82">
        <v>15840</v>
      </c>
      <c r="G708" s="50">
        <f t="shared" si="26"/>
        <v>15840</v>
      </c>
      <c r="H708" s="82">
        <v>15840</v>
      </c>
      <c r="I708" s="50">
        <f t="shared" si="27"/>
        <v>0</v>
      </c>
      <c r="J708" s="50"/>
      <c r="K708" s="50"/>
      <c r="L708" s="100"/>
    </row>
    <row r="709" spans="1:12" ht="24.75" customHeight="1">
      <c r="A709" s="50">
        <v>112</v>
      </c>
      <c r="B709" s="81"/>
      <c r="C709" s="50"/>
      <c r="D709" s="86" t="s">
        <v>389</v>
      </c>
      <c r="E709" s="82">
        <v>0</v>
      </c>
      <c r="F709" s="82">
        <v>15950</v>
      </c>
      <c r="G709" s="50">
        <f t="shared" si="26"/>
        <v>15950</v>
      </c>
      <c r="H709" s="82">
        <v>15950</v>
      </c>
      <c r="I709" s="50">
        <f t="shared" si="27"/>
        <v>0</v>
      </c>
      <c r="J709" s="50"/>
      <c r="K709" s="50"/>
      <c r="L709" s="100"/>
    </row>
    <row r="710" spans="1:12" ht="24.75" customHeight="1">
      <c r="A710" s="50">
        <v>113</v>
      </c>
      <c r="B710" s="81"/>
      <c r="C710" s="50"/>
      <c r="D710" s="86" t="s">
        <v>390</v>
      </c>
      <c r="E710" s="82">
        <v>0</v>
      </c>
      <c r="F710" s="82">
        <v>15950</v>
      </c>
      <c r="G710" s="50">
        <f t="shared" si="26"/>
        <v>15950</v>
      </c>
      <c r="H710" s="82"/>
      <c r="I710" s="50">
        <f t="shared" si="27"/>
        <v>15950</v>
      </c>
      <c r="J710" s="50"/>
      <c r="K710" s="50"/>
      <c r="L710" s="100"/>
    </row>
    <row r="711" spans="1:12" ht="24.75" customHeight="1">
      <c r="A711" s="50">
        <v>114</v>
      </c>
      <c r="B711" s="81"/>
      <c r="C711" s="50"/>
      <c r="D711" s="86" t="s">
        <v>364</v>
      </c>
      <c r="E711" s="82">
        <v>0</v>
      </c>
      <c r="F711" s="82">
        <v>4243</v>
      </c>
      <c r="G711" s="50">
        <f t="shared" si="26"/>
        <v>4243</v>
      </c>
      <c r="H711" s="82">
        <v>4243</v>
      </c>
      <c r="I711" s="50">
        <f t="shared" si="27"/>
        <v>0</v>
      </c>
      <c r="J711" s="50"/>
      <c r="K711" s="50"/>
      <c r="L711" s="100"/>
    </row>
    <row r="712" spans="1:12" ht="24.75" customHeight="1">
      <c r="A712" s="50">
        <v>115</v>
      </c>
      <c r="B712" s="81"/>
      <c r="C712" s="50"/>
      <c r="D712" s="86" t="s">
        <v>364</v>
      </c>
      <c r="E712" s="82">
        <v>0</v>
      </c>
      <c r="F712" s="82">
        <v>5442</v>
      </c>
      <c r="G712" s="50">
        <f t="shared" si="26"/>
        <v>5442</v>
      </c>
      <c r="H712" s="82">
        <v>5442</v>
      </c>
      <c r="I712" s="50">
        <f t="shared" si="27"/>
        <v>0</v>
      </c>
      <c r="J712" s="50"/>
      <c r="K712" s="50"/>
      <c r="L712" s="100"/>
    </row>
    <row r="713" spans="1:12" ht="24.75" customHeight="1">
      <c r="A713" s="50">
        <v>116</v>
      </c>
      <c r="B713" s="81"/>
      <c r="C713" s="50"/>
      <c r="D713" s="86" t="s">
        <v>389</v>
      </c>
      <c r="E713" s="82">
        <v>0</v>
      </c>
      <c r="F713" s="82">
        <v>11338</v>
      </c>
      <c r="G713" s="50">
        <f t="shared" si="26"/>
        <v>11338</v>
      </c>
      <c r="H713" s="82">
        <v>11338</v>
      </c>
      <c r="I713" s="50">
        <f t="shared" si="27"/>
        <v>0</v>
      </c>
      <c r="J713" s="50"/>
      <c r="K713" s="50"/>
      <c r="L713" s="100"/>
    </row>
    <row r="714" spans="1:12" ht="24.75" customHeight="1">
      <c r="A714" s="50">
        <v>117</v>
      </c>
      <c r="B714" s="81"/>
      <c r="C714" s="50"/>
      <c r="D714" s="86" t="s">
        <v>389</v>
      </c>
      <c r="E714" s="82">
        <v>0</v>
      </c>
      <c r="F714" s="82">
        <v>8770</v>
      </c>
      <c r="G714" s="50">
        <f t="shared" si="26"/>
        <v>8770</v>
      </c>
      <c r="H714" s="82">
        <v>8770</v>
      </c>
      <c r="I714" s="50">
        <f t="shared" si="27"/>
        <v>0</v>
      </c>
      <c r="J714" s="50"/>
      <c r="K714" s="50"/>
      <c r="L714" s="100"/>
    </row>
    <row r="715" spans="1:12" ht="24.75" customHeight="1">
      <c r="A715" s="50">
        <v>118</v>
      </c>
      <c r="B715" s="81"/>
      <c r="C715" s="50"/>
      <c r="D715" s="86" t="s">
        <v>363</v>
      </c>
      <c r="E715" s="82">
        <v>0</v>
      </c>
      <c r="F715" s="82">
        <v>5838</v>
      </c>
      <c r="G715" s="50">
        <f t="shared" si="26"/>
        <v>5838</v>
      </c>
      <c r="H715" s="82"/>
      <c r="I715" s="50">
        <f t="shared" si="27"/>
        <v>5838</v>
      </c>
      <c r="J715" s="50"/>
      <c r="K715" s="50"/>
      <c r="L715" s="100"/>
    </row>
    <row r="716" spans="1:12" ht="24.75" customHeight="1">
      <c r="A716" s="50">
        <v>119</v>
      </c>
      <c r="B716" s="81"/>
      <c r="C716" s="50"/>
      <c r="D716" s="86" t="s">
        <v>363</v>
      </c>
      <c r="E716" s="82">
        <v>0</v>
      </c>
      <c r="F716" s="82">
        <v>7537</v>
      </c>
      <c r="G716" s="50">
        <f t="shared" si="26"/>
        <v>7537</v>
      </c>
      <c r="H716" s="82"/>
      <c r="I716" s="50">
        <f t="shared" si="27"/>
        <v>7537</v>
      </c>
      <c r="J716" s="50"/>
      <c r="K716" s="50"/>
      <c r="L716" s="100"/>
    </row>
    <row r="717" spans="1:12" ht="24.75" customHeight="1">
      <c r="A717" s="50">
        <v>120</v>
      </c>
      <c r="B717" s="81"/>
      <c r="C717" s="50"/>
      <c r="D717" s="86" t="s">
        <v>263</v>
      </c>
      <c r="E717" s="82">
        <v>0</v>
      </c>
      <c r="F717" s="82">
        <v>15914</v>
      </c>
      <c r="G717" s="50">
        <f t="shared" si="26"/>
        <v>15914</v>
      </c>
      <c r="H717" s="82"/>
      <c r="I717" s="50">
        <f t="shared" si="27"/>
        <v>15914</v>
      </c>
      <c r="J717" s="50"/>
      <c r="K717" s="50"/>
      <c r="L717" s="100"/>
    </row>
    <row r="718" spans="1:12" ht="24.75" customHeight="1">
      <c r="A718" s="50">
        <v>121</v>
      </c>
      <c r="B718" s="81"/>
      <c r="C718" s="50"/>
      <c r="D718" s="86" t="s">
        <v>263</v>
      </c>
      <c r="E718" s="82">
        <v>0</v>
      </c>
      <c r="F718" s="82">
        <v>15930</v>
      </c>
      <c r="G718" s="50">
        <f t="shared" si="26"/>
        <v>15930</v>
      </c>
      <c r="H718" s="82"/>
      <c r="I718" s="50">
        <f t="shared" si="27"/>
        <v>15930</v>
      </c>
      <c r="J718" s="50"/>
      <c r="K718" s="50"/>
      <c r="L718" s="100"/>
    </row>
    <row r="719" spans="1:12" ht="24.75" customHeight="1">
      <c r="A719" s="50">
        <v>122</v>
      </c>
      <c r="B719" s="81"/>
      <c r="C719" s="50"/>
      <c r="D719" s="86" t="s">
        <v>290</v>
      </c>
      <c r="E719" s="82">
        <v>0</v>
      </c>
      <c r="F719" s="82">
        <v>15979</v>
      </c>
      <c r="G719" s="50">
        <f t="shared" si="26"/>
        <v>15979</v>
      </c>
      <c r="H719" s="82"/>
      <c r="I719" s="50">
        <f t="shared" si="27"/>
        <v>15979</v>
      </c>
      <c r="J719" s="50"/>
      <c r="K719" s="50"/>
      <c r="L719" s="100"/>
    </row>
    <row r="720" spans="1:12" ht="24.75" customHeight="1">
      <c r="A720" s="50">
        <v>123</v>
      </c>
      <c r="B720" s="81"/>
      <c r="C720" s="50"/>
      <c r="D720" s="86" t="s">
        <v>290</v>
      </c>
      <c r="E720" s="82">
        <v>0</v>
      </c>
      <c r="F720" s="82">
        <v>15958</v>
      </c>
      <c r="G720" s="50">
        <f t="shared" si="26"/>
        <v>15958</v>
      </c>
      <c r="H720" s="82"/>
      <c r="I720" s="50">
        <f t="shared" si="27"/>
        <v>15958</v>
      </c>
      <c r="J720" s="50"/>
      <c r="K720" s="50"/>
      <c r="L720" s="100"/>
    </row>
    <row r="721" spans="1:12" ht="24.75" customHeight="1">
      <c r="A721" s="50">
        <v>124</v>
      </c>
      <c r="B721" s="81"/>
      <c r="C721" s="50"/>
      <c r="D721" s="86" t="s">
        <v>288</v>
      </c>
      <c r="E721" s="82">
        <v>0</v>
      </c>
      <c r="F721" s="82">
        <v>15979</v>
      </c>
      <c r="G721" s="50">
        <f t="shared" si="26"/>
        <v>15979</v>
      </c>
      <c r="H721" s="82"/>
      <c r="I721" s="50">
        <f t="shared" si="27"/>
        <v>15979</v>
      </c>
      <c r="J721" s="50"/>
      <c r="K721" s="50"/>
      <c r="L721" s="100"/>
    </row>
    <row r="722" spans="1:12" ht="24.75" customHeight="1">
      <c r="A722" s="50">
        <v>125</v>
      </c>
      <c r="B722" s="81"/>
      <c r="C722" s="50"/>
      <c r="D722" s="86" t="s">
        <v>391</v>
      </c>
      <c r="E722" s="82">
        <v>0</v>
      </c>
      <c r="F722" s="82">
        <v>13125</v>
      </c>
      <c r="G722" s="50">
        <f t="shared" si="26"/>
        <v>13125</v>
      </c>
      <c r="H722" s="82"/>
      <c r="I722" s="50">
        <f t="shared" si="27"/>
        <v>13125</v>
      </c>
      <c r="J722" s="50"/>
      <c r="K722" s="50"/>
      <c r="L722" s="100"/>
    </row>
    <row r="723" spans="1:12" ht="24.75" customHeight="1">
      <c r="A723" s="50">
        <v>126</v>
      </c>
      <c r="B723" s="81"/>
      <c r="C723" s="50"/>
      <c r="D723" s="86" t="s">
        <v>391</v>
      </c>
      <c r="E723" s="82">
        <v>0</v>
      </c>
      <c r="F723" s="82">
        <v>14438</v>
      </c>
      <c r="G723" s="50">
        <f t="shared" si="26"/>
        <v>14438</v>
      </c>
      <c r="H723" s="82"/>
      <c r="I723" s="50">
        <f t="shared" si="27"/>
        <v>14438</v>
      </c>
      <c r="J723" s="50"/>
      <c r="K723" s="50"/>
      <c r="L723" s="100"/>
    </row>
    <row r="724" spans="1:12" ht="24.75" customHeight="1">
      <c r="A724" s="50">
        <v>127</v>
      </c>
      <c r="B724" s="81"/>
      <c r="C724" s="50"/>
      <c r="D724" s="86" t="s">
        <v>351</v>
      </c>
      <c r="E724" s="82">
        <v>0</v>
      </c>
      <c r="F724" s="82">
        <v>10164</v>
      </c>
      <c r="G724" s="50">
        <f t="shared" si="26"/>
        <v>10164</v>
      </c>
      <c r="H724" s="82"/>
      <c r="I724" s="50">
        <f t="shared" si="27"/>
        <v>10164</v>
      </c>
      <c r="J724" s="50"/>
      <c r="K724" s="50"/>
      <c r="L724" s="100"/>
    </row>
    <row r="725" spans="1:12" ht="24.75" customHeight="1">
      <c r="A725" s="50">
        <v>128</v>
      </c>
      <c r="B725" s="81"/>
      <c r="C725" s="50"/>
      <c r="D725" s="86" t="s">
        <v>351</v>
      </c>
      <c r="E725" s="82">
        <v>0</v>
      </c>
      <c r="F725" s="82">
        <v>14366</v>
      </c>
      <c r="G725" s="50">
        <f t="shared" si="26"/>
        <v>14366</v>
      </c>
      <c r="H725" s="82"/>
      <c r="I725" s="50">
        <f t="shared" si="27"/>
        <v>14366</v>
      </c>
      <c r="J725" s="50"/>
      <c r="K725" s="50"/>
      <c r="L725" s="100"/>
    </row>
    <row r="726" spans="1:12" ht="24.75" customHeight="1">
      <c r="A726" s="50">
        <v>129</v>
      </c>
      <c r="B726" s="81"/>
      <c r="C726" s="50"/>
      <c r="D726" s="86" t="s">
        <v>392</v>
      </c>
      <c r="E726" s="82">
        <v>0</v>
      </c>
      <c r="F726" s="82">
        <v>15944</v>
      </c>
      <c r="G726" s="50">
        <f aca="true" t="shared" si="29" ref="G726:G732">SUM(E726+F726)</f>
        <v>15944</v>
      </c>
      <c r="H726" s="82"/>
      <c r="I726" s="50">
        <f aca="true" t="shared" si="30" ref="I726:I732">SUM(G726-H726)</f>
        <v>15944</v>
      </c>
      <c r="J726" s="50"/>
      <c r="K726" s="50"/>
      <c r="L726" s="100"/>
    </row>
    <row r="727" spans="1:12" ht="24.75" customHeight="1">
      <c r="A727" s="50">
        <v>130</v>
      </c>
      <c r="B727" s="81"/>
      <c r="C727" s="50"/>
      <c r="D727" s="86" t="s">
        <v>350</v>
      </c>
      <c r="E727" s="82">
        <v>0</v>
      </c>
      <c r="F727" s="82">
        <v>15944</v>
      </c>
      <c r="G727" s="50">
        <f t="shared" si="29"/>
        <v>15944</v>
      </c>
      <c r="H727" s="82"/>
      <c r="I727" s="50">
        <f t="shared" si="30"/>
        <v>15944</v>
      </c>
      <c r="J727" s="50"/>
      <c r="K727" s="50"/>
      <c r="L727" s="100"/>
    </row>
    <row r="728" spans="1:12" ht="24.75" customHeight="1">
      <c r="A728" s="50">
        <v>131</v>
      </c>
      <c r="B728" s="81"/>
      <c r="C728" s="50"/>
      <c r="D728" s="86" t="s">
        <v>290</v>
      </c>
      <c r="E728" s="82">
        <v>0</v>
      </c>
      <c r="F728" s="82">
        <v>15950</v>
      </c>
      <c r="G728" s="50">
        <f t="shared" si="29"/>
        <v>15950</v>
      </c>
      <c r="H728" s="82"/>
      <c r="I728" s="50">
        <f t="shared" si="30"/>
        <v>15950</v>
      </c>
      <c r="J728" s="50"/>
      <c r="K728" s="50"/>
      <c r="L728" s="100"/>
    </row>
    <row r="729" spans="1:12" ht="24.75" customHeight="1">
      <c r="A729" s="50">
        <v>132</v>
      </c>
      <c r="B729" s="81"/>
      <c r="C729" s="50"/>
      <c r="D729" s="86" t="s">
        <v>263</v>
      </c>
      <c r="E729" s="82">
        <v>0</v>
      </c>
      <c r="F729" s="82">
        <v>15948</v>
      </c>
      <c r="G729" s="50">
        <f t="shared" si="29"/>
        <v>15948</v>
      </c>
      <c r="H729" s="82"/>
      <c r="I729" s="50">
        <f t="shared" si="30"/>
        <v>15948</v>
      </c>
      <c r="J729" s="50"/>
      <c r="K729" s="50"/>
      <c r="L729" s="100"/>
    </row>
    <row r="730" spans="1:12" ht="24.75" customHeight="1">
      <c r="A730" s="50">
        <v>133</v>
      </c>
      <c r="B730" s="81"/>
      <c r="C730" s="50"/>
      <c r="D730" s="86" t="s">
        <v>351</v>
      </c>
      <c r="E730" s="82">
        <v>0</v>
      </c>
      <c r="F730" s="82">
        <v>15912</v>
      </c>
      <c r="G730" s="50">
        <f t="shared" si="29"/>
        <v>15912</v>
      </c>
      <c r="H730" s="82"/>
      <c r="I730" s="50">
        <f t="shared" si="30"/>
        <v>15912</v>
      </c>
      <c r="J730" s="50"/>
      <c r="K730" s="50"/>
      <c r="L730" s="100"/>
    </row>
    <row r="731" spans="1:12" ht="24.75" customHeight="1">
      <c r="A731" s="50">
        <v>134</v>
      </c>
      <c r="B731" s="81"/>
      <c r="C731" s="50"/>
      <c r="D731" s="86" t="s">
        <v>391</v>
      </c>
      <c r="E731" s="82">
        <v>0</v>
      </c>
      <c r="F731" s="82">
        <v>14394</v>
      </c>
      <c r="G731" s="50">
        <f t="shared" si="29"/>
        <v>14394</v>
      </c>
      <c r="H731" s="82"/>
      <c r="I731" s="50">
        <f t="shared" si="30"/>
        <v>14394</v>
      </c>
      <c r="J731" s="50"/>
      <c r="K731" s="50"/>
      <c r="L731" s="100"/>
    </row>
    <row r="732" spans="1:12" ht="24.75" customHeight="1">
      <c r="A732" s="50">
        <v>135</v>
      </c>
      <c r="B732" s="81"/>
      <c r="C732" s="50"/>
      <c r="D732" s="86" t="s">
        <v>392</v>
      </c>
      <c r="E732" s="82">
        <v>0</v>
      </c>
      <c r="F732" s="82">
        <v>15889</v>
      </c>
      <c r="G732" s="50">
        <f t="shared" si="29"/>
        <v>15889</v>
      </c>
      <c r="H732" s="82"/>
      <c r="I732" s="50">
        <f t="shared" si="30"/>
        <v>15889</v>
      </c>
      <c r="J732" s="50"/>
      <c r="K732" s="50"/>
      <c r="L732" s="100"/>
    </row>
    <row r="733" spans="1:11" ht="24.75" customHeight="1">
      <c r="A733" s="50"/>
      <c r="B733" s="50"/>
      <c r="C733" s="50"/>
      <c r="D733" s="83"/>
      <c r="E733" s="57">
        <f>SUM(E598:E732)</f>
        <v>1493463</v>
      </c>
      <c r="F733" s="57">
        <f>SUM(F598:F732)</f>
        <v>385046</v>
      </c>
      <c r="G733" s="57">
        <f>SUM(G598:G732)</f>
        <v>1878509</v>
      </c>
      <c r="H733" s="57">
        <f>SUM(H598:H732)</f>
        <v>1516762</v>
      </c>
      <c r="I733" s="57">
        <f>SUM(G733-H733)</f>
        <v>361747</v>
      </c>
      <c r="J733" s="50"/>
      <c r="K733" s="50"/>
    </row>
    <row r="734" spans="1:11" ht="24.75" customHeight="1">
      <c r="A734" s="50"/>
      <c r="B734" s="50"/>
      <c r="C734" s="50"/>
      <c r="D734" s="83"/>
      <c r="E734" s="57"/>
      <c r="F734" s="57"/>
      <c r="G734" s="57"/>
      <c r="H734" s="57"/>
      <c r="I734" s="57"/>
      <c r="J734" s="50"/>
      <c r="K734" s="50"/>
    </row>
    <row r="735" spans="1:11" ht="21.75" customHeight="1">
      <c r="A735" s="50"/>
      <c r="B735" s="50"/>
      <c r="C735" s="50"/>
      <c r="D735" s="83" t="s">
        <v>269</v>
      </c>
      <c r="E735" s="50"/>
      <c r="F735" s="50"/>
      <c r="G735" s="50"/>
      <c r="H735" s="50" t="s">
        <v>202</v>
      </c>
      <c r="I735" s="50"/>
      <c r="J735" s="50"/>
      <c r="K735" s="50"/>
    </row>
    <row r="736" spans="1:11" ht="21.75" customHeight="1">
      <c r="A736" s="50">
        <v>136</v>
      </c>
      <c r="B736" s="81">
        <v>39600</v>
      </c>
      <c r="C736" s="50" t="s">
        <v>343</v>
      </c>
      <c r="D736" s="72" t="s">
        <v>354</v>
      </c>
      <c r="E736" s="50">
        <v>5196</v>
      </c>
      <c r="F736" s="50">
        <v>0</v>
      </c>
      <c r="G736" s="50">
        <f>SUM(E736+F736)</f>
        <v>5196</v>
      </c>
      <c r="H736" s="50">
        <v>0</v>
      </c>
      <c r="I736" s="50">
        <f>SUM(G736-H736)</f>
        <v>5196</v>
      </c>
      <c r="J736" s="50"/>
      <c r="K736" s="50"/>
    </row>
    <row r="737" spans="1:11" ht="21.75" customHeight="1">
      <c r="A737" s="50">
        <v>137</v>
      </c>
      <c r="B737" s="81">
        <v>39600</v>
      </c>
      <c r="C737" s="50"/>
      <c r="D737" s="72" t="s">
        <v>271</v>
      </c>
      <c r="E737" s="50">
        <v>0</v>
      </c>
      <c r="F737" s="50">
        <v>0</v>
      </c>
      <c r="G737" s="50">
        <f>SUM(E737+F737)</f>
        <v>0</v>
      </c>
      <c r="H737" s="50">
        <v>0</v>
      </c>
      <c r="I737" s="50">
        <f>SUM(G737-H737)</f>
        <v>0</v>
      </c>
      <c r="J737" s="50"/>
      <c r="K737" s="50"/>
    </row>
    <row r="738" spans="1:11" ht="21.75" customHeight="1">
      <c r="A738" s="50">
        <v>138</v>
      </c>
      <c r="B738" s="81">
        <v>39600</v>
      </c>
      <c r="C738" s="50"/>
      <c r="D738" s="72" t="s">
        <v>272</v>
      </c>
      <c r="E738" s="50">
        <v>5316</v>
      </c>
      <c r="F738" s="50">
        <v>0</v>
      </c>
      <c r="G738" s="50">
        <f>SUM(E738+F738)</f>
        <v>5316</v>
      </c>
      <c r="H738" s="50">
        <v>0</v>
      </c>
      <c r="I738" s="50">
        <f>SUM(G738-H738)</f>
        <v>5316</v>
      </c>
      <c r="J738" s="50"/>
      <c r="K738" s="50"/>
    </row>
    <row r="739" spans="1:11" ht="21.75" customHeight="1">
      <c r="A739" s="50"/>
      <c r="B739" s="50"/>
      <c r="C739" s="50"/>
      <c r="D739" s="57" t="s">
        <v>6</v>
      </c>
      <c r="E739" s="57">
        <f>SUM(E736:E738)</f>
        <v>10512</v>
      </c>
      <c r="F739" s="57">
        <f>SUM(F736:F738)</f>
        <v>0</v>
      </c>
      <c r="G739" s="57">
        <f>SUM(G736:G738)</f>
        <v>10512</v>
      </c>
      <c r="H739" s="57">
        <f>SUM(H736:H738)</f>
        <v>0</v>
      </c>
      <c r="I739" s="57">
        <f>SUM(I736:I738)</f>
        <v>10512</v>
      </c>
      <c r="J739" s="50"/>
      <c r="K739" s="50"/>
    </row>
    <row r="740" spans="1:11" ht="21.75" customHeight="1">
      <c r="A740" s="50"/>
      <c r="B740" s="84"/>
      <c r="C740" s="50"/>
      <c r="D740" s="50"/>
      <c r="E740" s="50"/>
      <c r="F740" s="50"/>
      <c r="G740" s="50"/>
      <c r="H740" s="50"/>
      <c r="I740" s="50"/>
      <c r="J740" s="50"/>
      <c r="K740" s="50"/>
    </row>
    <row r="741" spans="1:11" ht="21.75" customHeight="1">
      <c r="A741" s="50"/>
      <c r="B741" s="50"/>
      <c r="C741" s="50"/>
      <c r="D741" s="50"/>
      <c r="E741" s="57" t="s">
        <v>273</v>
      </c>
      <c r="F741" s="50"/>
      <c r="G741" s="50"/>
      <c r="H741" s="50"/>
      <c r="I741" s="50"/>
      <c r="J741" s="50"/>
      <c r="K741" s="50"/>
    </row>
    <row r="742" spans="1:11" ht="21.75" customHeight="1">
      <c r="A742" s="258" t="s">
        <v>231</v>
      </c>
      <c r="B742" s="258"/>
      <c r="C742" s="258"/>
      <c r="D742" s="258"/>
      <c r="E742" s="258"/>
      <c r="F742" s="258"/>
      <c r="G742" s="258"/>
      <c r="H742" s="258"/>
      <c r="I742" s="258"/>
      <c r="J742" s="258"/>
      <c r="K742" s="258"/>
    </row>
    <row r="743" spans="1:11" ht="21.75" customHeight="1">
      <c r="A743" s="50"/>
      <c r="B743" s="50"/>
      <c r="C743" s="50"/>
      <c r="D743" s="50"/>
      <c r="E743" s="57" t="s">
        <v>277</v>
      </c>
      <c r="F743" s="50"/>
      <c r="G743" s="50"/>
      <c r="H743" s="50"/>
      <c r="I743" s="50"/>
      <c r="J743" s="50"/>
      <c r="K743" s="50"/>
    </row>
    <row r="744" spans="1:11" ht="21.75" customHeight="1">
      <c r="A744" s="50">
        <v>139</v>
      </c>
      <c r="B744" s="81" t="s">
        <v>376</v>
      </c>
      <c r="C744" s="50"/>
      <c r="D744" s="72" t="s">
        <v>274</v>
      </c>
      <c r="E744" s="50">
        <v>0</v>
      </c>
      <c r="F744" s="50">
        <v>0</v>
      </c>
      <c r="G744" s="50">
        <f>SUM(E744+F744)</f>
        <v>0</v>
      </c>
      <c r="H744" s="50">
        <v>0</v>
      </c>
      <c r="I744" s="50">
        <f>SUM(G744-H744)</f>
        <v>0</v>
      </c>
      <c r="J744" s="50"/>
      <c r="K744" s="50"/>
    </row>
    <row r="745" spans="1:11" ht="21.75" customHeight="1">
      <c r="A745" s="50">
        <v>140</v>
      </c>
      <c r="B745" s="81">
        <v>39600</v>
      </c>
      <c r="C745" s="50"/>
      <c r="D745" s="72" t="s">
        <v>275</v>
      </c>
      <c r="E745" s="50">
        <v>4478</v>
      </c>
      <c r="F745" s="50">
        <v>109256</v>
      </c>
      <c r="G745" s="50">
        <f>SUM(E745+F745)</f>
        <v>113734</v>
      </c>
      <c r="H745" s="50">
        <v>113734</v>
      </c>
      <c r="I745" s="50">
        <f>SUM(G745-H745)</f>
        <v>0</v>
      </c>
      <c r="J745" s="50"/>
      <c r="K745" s="50"/>
    </row>
    <row r="746" spans="1:11" ht="21.75" customHeight="1">
      <c r="A746" s="50">
        <v>141</v>
      </c>
      <c r="B746" s="81">
        <v>39630</v>
      </c>
      <c r="C746" s="50"/>
      <c r="D746" s="72" t="s">
        <v>276</v>
      </c>
      <c r="E746" s="50">
        <v>1997</v>
      </c>
      <c r="F746" s="50">
        <v>0</v>
      </c>
      <c r="G746" s="50">
        <f>SUM(E746+F746)</f>
        <v>1997</v>
      </c>
      <c r="H746" s="50">
        <v>0</v>
      </c>
      <c r="I746" s="50">
        <f>SUM(G746-H746)</f>
        <v>1997</v>
      </c>
      <c r="J746" s="50"/>
      <c r="K746" s="50"/>
    </row>
    <row r="747" spans="1:11" ht="21.75" customHeight="1">
      <c r="A747" s="50"/>
      <c r="B747" s="50"/>
      <c r="C747" s="50"/>
      <c r="D747" s="57" t="s">
        <v>6</v>
      </c>
      <c r="E747" s="57">
        <f>SUM(E744:E746)</f>
        <v>6475</v>
      </c>
      <c r="F747" s="57">
        <f>SUM(F744:F746)</f>
        <v>109256</v>
      </c>
      <c r="G747" s="57">
        <f>SUM(G744:G746)</f>
        <v>115731</v>
      </c>
      <c r="H747" s="57">
        <f>SUM(H744:H746)</f>
        <v>113734</v>
      </c>
      <c r="I747" s="57">
        <f>SUM(I744:I746)</f>
        <v>1997</v>
      </c>
      <c r="J747" s="50"/>
      <c r="K747" s="50"/>
    </row>
    <row r="748" spans="1:11" ht="21.75" customHeight="1">
      <c r="A748" s="50"/>
      <c r="B748" s="50"/>
      <c r="C748" s="50"/>
      <c r="D748" s="83" t="s">
        <v>79</v>
      </c>
      <c r="E748" s="57">
        <f>SUM(E747+E739+E733)</f>
        <v>1510450</v>
      </c>
      <c r="F748" s="57">
        <f>SUM(F747+F739+E733)</f>
        <v>1602719</v>
      </c>
      <c r="G748" s="57">
        <f>SUM(G747+G739+G733)</f>
        <v>2004752</v>
      </c>
      <c r="H748" s="57">
        <f>SUM(H747+H739+H733)</f>
        <v>1630496</v>
      </c>
      <c r="I748" s="57">
        <f>SUM(I747+I739+I733)</f>
        <v>374256</v>
      </c>
      <c r="J748" s="50"/>
      <c r="K748" s="50"/>
    </row>
    <row r="749" ht="21.75" customHeight="1"/>
    <row r="750" spans="8:10" ht="19.5" customHeight="1">
      <c r="H750" s="163" t="s">
        <v>372</v>
      </c>
      <c r="I750" s="163"/>
      <c r="J750" s="163"/>
    </row>
    <row r="751" spans="8:10" ht="19.5" customHeight="1">
      <c r="H751" s="163" t="s">
        <v>371</v>
      </c>
      <c r="I751" s="163"/>
      <c r="J751" s="163"/>
    </row>
    <row r="752" spans="8:10" ht="19.5" customHeight="1">
      <c r="H752" s="163" t="s">
        <v>367</v>
      </c>
      <c r="I752" s="163"/>
      <c r="J752" s="163"/>
    </row>
    <row r="756" spans="1:11" ht="15.75">
      <c r="A756" s="228" t="s">
        <v>248</v>
      </c>
      <c r="B756" s="228"/>
      <c r="C756" s="228"/>
      <c r="D756" s="228"/>
      <c r="E756" s="228"/>
      <c r="F756" s="228"/>
      <c r="G756" s="228"/>
      <c r="H756" s="228"/>
      <c r="I756" s="228"/>
      <c r="J756" s="228"/>
      <c r="K756" s="30"/>
    </row>
    <row r="757" spans="1:11" ht="15.75">
      <c r="A757" s="228" t="s">
        <v>249</v>
      </c>
      <c r="B757" s="228"/>
      <c r="C757" s="228"/>
      <c r="D757" s="228"/>
      <c r="E757" s="228"/>
      <c r="F757" s="228"/>
      <c r="G757" s="228"/>
      <c r="H757" s="228"/>
      <c r="I757" s="228"/>
      <c r="J757" s="228"/>
      <c r="K757" s="30"/>
    </row>
    <row r="758" spans="1:11" ht="15.75">
      <c r="A758" s="259" t="s">
        <v>397</v>
      </c>
      <c r="B758" s="260"/>
      <c r="C758" s="68"/>
      <c r="D758" s="68"/>
      <c r="E758" s="68"/>
      <c r="F758" s="68"/>
      <c r="G758" s="68"/>
      <c r="H758" s="68"/>
      <c r="I758" s="68"/>
      <c r="J758" s="68"/>
      <c r="K758" s="30"/>
    </row>
    <row r="759" spans="1:11" ht="60">
      <c r="A759" s="50" t="s">
        <v>257</v>
      </c>
      <c r="B759" s="50" t="s">
        <v>250</v>
      </c>
      <c r="C759" s="50" t="s">
        <v>251</v>
      </c>
      <c r="D759" s="50" t="s">
        <v>252</v>
      </c>
      <c r="E759" s="50" t="s">
        <v>238</v>
      </c>
      <c r="F759" s="50" t="s">
        <v>253</v>
      </c>
      <c r="G759" s="50" t="s">
        <v>254</v>
      </c>
      <c r="H759" s="50" t="s">
        <v>240</v>
      </c>
      <c r="I759" s="50" t="s">
        <v>255</v>
      </c>
      <c r="J759" s="50" t="s">
        <v>256</v>
      </c>
      <c r="K759" s="50" t="s">
        <v>93</v>
      </c>
    </row>
    <row r="760" spans="1:11" ht="12.75">
      <c r="A760" s="50">
        <v>1</v>
      </c>
      <c r="B760" s="50">
        <v>2</v>
      </c>
      <c r="C760" s="50">
        <v>3</v>
      </c>
      <c r="D760" s="50">
        <v>4</v>
      </c>
      <c r="E760" s="50">
        <v>5</v>
      </c>
      <c r="F760" s="50">
        <v>6</v>
      </c>
      <c r="G760" s="50">
        <v>7</v>
      </c>
      <c r="H760" s="50">
        <v>8</v>
      </c>
      <c r="I760" s="50">
        <v>9</v>
      </c>
      <c r="J760" s="50">
        <v>10</v>
      </c>
      <c r="K760" s="50">
        <v>11</v>
      </c>
    </row>
    <row r="761" spans="1:11" ht="12.75">
      <c r="A761" s="50">
        <v>0</v>
      </c>
      <c r="B761" s="50">
        <v>0</v>
      </c>
      <c r="C761" s="50">
        <v>0</v>
      </c>
      <c r="D761" s="50">
        <v>0</v>
      </c>
      <c r="E761" s="50">
        <v>0</v>
      </c>
      <c r="F761" s="50">
        <v>0</v>
      </c>
      <c r="G761" s="50">
        <f>SUM(E761+F761)</f>
        <v>0</v>
      </c>
      <c r="H761" s="50">
        <v>0</v>
      </c>
      <c r="I761" s="50">
        <f>SUM(G761-H761)</f>
        <v>0</v>
      </c>
      <c r="J761" s="50">
        <v>0</v>
      </c>
      <c r="K761" s="53">
        <v>0</v>
      </c>
    </row>
    <row r="762" spans="1:11" ht="12.75">
      <c r="A762" s="51"/>
      <c r="B762" s="51"/>
      <c r="C762" s="51"/>
      <c r="D762" s="51"/>
      <c r="E762" s="52" t="s">
        <v>258</v>
      </c>
      <c r="F762" s="51"/>
      <c r="G762" s="51"/>
      <c r="H762" s="51"/>
      <c r="I762" s="51"/>
      <c r="J762" s="51"/>
      <c r="K762" s="51"/>
    </row>
    <row r="763" spans="1:11" ht="12.75">
      <c r="A763" s="237" t="s">
        <v>231</v>
      </c>
      <c r="B763" s="238"/>
      <c r="C763" s="238"/>
      <c r="D763" s="238"/>
      <c r="E763" s="238"/>
      <c r="F763" s="238"/>
      <c r="G763" s="238"/>
      <c r="H763" s="238"/>
      <c r="I763" s="238"/>
      <c r="J763" s="238"/>
      <c r="K763" s="239"/>
    </row>
    <row r="764" spans="1:11" ht="12.75">
      <c r="A764" s="51"/>
      <c r="B764" s="51"/>
      <c r="C764" s="51"/>
      <c r="D764" s="51"/>
      <c r="E764" s="52" t="s">
        <v>259</v>
      </c>
      <c r="F764" s="51"/>
      <c r="G764" s="51"/>
      <c r="H764" s="51"/>
      <c r="I764" s="51"/>
      <c r="J764" s="51"/>
      <c r="K764" s="51"/>
    </row>
    <row r="765" spans="1:11" ht="12.75">
      <c r="A765" s="237" t="s">
        <v>231</v>
      </c>
      <c r="B765" s="238"/>
      <c r="C765" s="238"/>
      <c r="D765" s="238"/>
      <c r="E765" s="238"/>
      <c r="F765" s="238"/>
      <c r="G765" s="238"/>
      <c r="H765" s="238"/>
      <c r="I765" s="238"/>
      <c r="J765" s="238"/>
      <c r="K765" s="239"/>
    </row>
    <row r="766" spans="1:11" ht="12.75">
      <c r="A766" s="51"/>
      <c r="B766" s="51"/>
      <c r="C766" s="51"/>
      <c r="D766" s="51"/>
      <c r="E766" s="52" t="s">
        <v>268</v>
      </c>
      <c r="F766" s="51"/>
      <c r="G766" s="51"/>
      <c r="H766" s="51"/>
      <c r="I766" s="51"/>
      <c r="J766" s="51"/>
      <c r="K766" s="51"/>
    </row>
    <row r="767" spans="1:11" ht="12.75">
      <c r="A767" s="237" t="s">
        <v>231</v>
      </c>
      <c r="B767" s="238"/>
      <c r="C767" s="238"/>
      <c r="D767" s="238"/>
      <c r="E767" s="238"/>
      <c r="F767" s="238"/>
      <c r="G767" s="238"/>
      <c r="H767" s="238"/>
      <c r="I767" s="238"/>
      <c r="J767" s="238"/>
      <c r="K767" s="239"/>
    </row>
    <row r="768" spans="1:11" ht="12.75">
      <c r="A768" s="51"/>
      <c r="B768" s="51"/>
      <c r="C768" s="51"/>
      <c r="D768" s="51"/>
      <c r="E768" s="52" t="s">
        <v>273</v>
      </c>
      <c r="F768" s="51"/>
      <c r="G768" s="51"/>
      <c r="H768" s="51"/>
      <c r="I768" s="51"/>
      <c r="J768" s="51"/>
      <c r="K768" s="51"/>
    </row>
    <row r="769" spans="1:11" ht="12.75">
      <c r="A769" s="237" t="s">
        <v>231</v>
      </c>
      <c r="B769" s="238"/>
      <c r="C769" s="238"/>
      <c r="D769" s="238"/>
      <c r="E769" s="238"/>
      <c r="F769" s="238"/>
      <c r="G769" s="238"/>
      <c r="H769" s="238"/>
      <c r="I769" s="238"/>
      <c r="J769" s="238"/>
      <c r="K769" s="239"/>
    </row>
    <row r="770" spans="1:11" ht="12.75">
      <c r="A770" s="51"/>
      <c r="B770" s="51"/>
      <c r="C770" s="51"/>
      <c r="D770" s="51"/>
      <c r="E770" s="52" t="s">
        <v>277</v>
      </c>
      <c r="F770" s="51"/>
      <c r="G770" s="51"/>
      <c r="H770" s="51"/>
      <c r="I770" s="51"/>
      <c r="J770" s="51"/>
      <c r="K770" s="51"/>
    </row>
    <row r="771" spans="1:11" ht="12.75">
      <c r="A771" s="237" t="s">
        <v>231</v>
      </c>
      <c r="B771" s="238"/>
      <c r="C771" s="238"/>
      <c r="D771" s="238"/>
      <c r="E771" s="238"/>
      <c r="F771" s="238"/>
      <c r="G771" s="238"/>
      <c r="H771" s="238"/>
      <c r="I771" s="238"/>
      <c r="J771" s="238"/>
      <c r="K771" s="239"/>
    </row>
    <row r="778" spans="1:11" ht="15.75">
      <c r="A778" s="228" t="s">
        <v>248</v>
      </c>
      <c r="B778" s="228"/>
      <c r="C778" s="228"/>
      <c r="D778" s="228"/>
      <c r="E778" s="228"/>
      <c r="F778" s="228"/>
      <c r="G778" s="228"/>
      <c r="H778" s="228"/>
      <c r="I778" s="228"/>
      <c r="J778" s="228"/>
      <c r="K778" s="30"/>
    </row>
    <row r="779" spans="1:11" ht="15.75">
      <c r="A779" s="228" t="s">
        <v>249</v>
      </c>
      <c r="B779" s="228"/>
      <c r="C779" s="228"/>
      <c r="D779" s="228"/>
      <c r="E779" s="228"/>
      <c r="F779" s="228"/>
      <c r="G779" s="228"/>
      <c r="H779" s="228"/>
      <c r="I779" s="228"/>
      <c r="J779" s="228"/>
      <c r="K779" s="30"/>
    </row>
    <row r="780" spans="1:11" ht="15.75">
      <c r="A780" s="259" t="s">
        <v>398</v>
      </c>
      <c r="B780" s="260"/>
      <c r="C780" s="68"/>
      <c r="D780" s="68"/>
      <c r="E780" s="68"/>
      <c r="F780" s="68"/>
      <c r="G780" s="68"/>
      <c r="H780" s="68"/>
      <c r="I780" s="68"/>
      <c r="J780" s="68"/>
      <c r="K780" s="30"/>
    </row>
    <row r="781" spans="1:11" ht="60">
      <c r="A781" s="50" t="s">
        <v>257</v>
      </c>
      <c r="B781" s="50" t="s">
        <v>250</v>
      </c>
      <c r="C781" s="50" t="s">
        <v>251</v>
      </c>
      <c r="D781" s="50" t="s">
        <v>252</v>
      </c>
      <c r="E781" s="50" t="s">
        <v>238</v>
      </c>
      <c r="F781" s="50" t="s">
        <v>253</v>
      </c>
      <c r="G781" s="50" t="s">
        <v>254</v>
      </c>
      <c r="H781" s="50" t="s">
        <v>240</v>
      </c>
      <c r="I781" s="50" t="s">
        <v>255</v>
      </c>
      <c r="J781" s="50" t="s">
        <v>256</v>
      </c>
      <c r="K781" s="50" t="s">
        <v>93</v>
      </c>
    </row>
    <row r="782" spans="1:11" ht="12.75">
      <c r="A782" s="50">
        <v>1</v>
      </c>
      <c r="B782" s="50">
        <v>2</v>
      </c>
      <c r="C782" s="50">
        <v>3</v>
      </c>
      <c r="D782" s="50">
        <v>4</v>
      </c>
      <c r="E782" s="50">
        <v>5</v>
      </c>
      <c r="F782" s="50">
        <v>6</v>
      </c>
      <c r="G782" s="50">
        <v>7</v>
      </c>
      <c r="H782" s="50">
        <v>8</v>
      </c>
      <c r="I782" s="50">
        <v>9</v>
      </c>
      <c r="J782" s="50">
        <v>10</v>
      </c>
      <c r="K782" s="50">
        <v>11</v>
      </c>
    </row>
    <row r="783" spans="1:11" ht="12.75">
      <c r="A783" s="50">
        <v>0</v>
      </c>
      <c r="B783" s="50">
        <v>0</v>
      </c>
      <c r="C783" s="50">
        <v>0</v>
      </c>
      <c r="D783" s="50">
        <v>0</v>
      </c>
      <c r="E783" s="50">
        <v>0</v>
      </c>
      <c r="F783" s="50">
        <v>0</v>
      </c>
      <c r="G783" s="50">
        <f>SUM(E783+F783)</f>
        <v>0</v>
      </c>
      <c r="H783" s="50">
        <v>0</v>
      </c>
      <c r="I783" s="50">
        <f>SUM(G783-H783)</f>
        <v>0</v>
      </c>
      <c r="J783" s="50">
        <v>0</v>
      </c>
      <c r="K783" s="53">
        <v>0</v>
      </c>
    </row>
    <row r="784" spans="1:11" ht="12.75">
      <c r="A784" s="51"/>
      <c r="B784" s="51"/>
      <c r="C784" s="51"/>
      <c r="D784" s="51"/>
      <c r="E784" s="52" t="s">
        <v>258</v>
      </c>
      <c r="F784" s="51"/>
      <c r="G784" s="51"/>
      <c r="H784" s="51"/>
      <c r="I784" s="51"/>
      <c r="J784" s="51"/>
      <c r="K784" s="51"/>
    </row>
    <row r="785" spans="1:11" ht="12.75">
      <c r="A785" s="237" t="s">
        <v>231</v>
      </c>
      <c r="B785" s="238"/>
      <c r="C785" s="238"/>
      <c r="D785" s="238"/>
      <c r="E785" s="238"/>
      <c r="F785" s="238"/>
      <c r="G785" s="238"/>
      <c r="H785" s="238"/>
      <c r="I785" s="238"/>
      <c r="J785" s="238"/>
      <c r="K785" s="239"/>
    </row>
    <row r="786" spans="1:11" ht="12.75">
      <c r="A786" s="51"/>
      <c r="B786" s="51"/>
      <c r="C786" s="51"/>
      <c r="D786" s="51"/>
      <c r="E786" s="52" t="s">
        <v>259</v>
      </c>
      <c r="F786" s="51"/>
      <c r="G786" s="51"/>
      <c r="H786" s="51"/>
      <c r="I786" s="51"/>
      <c r="J786" s="51"/>
      <c r="K786" s="51"/>
    </row>
    <row r="787" spans="1:11" ht="12.75">
      <c r="A787" s="50">
        <v>1</v>
      </c>
      <c r="B787" s="50"/>
      <c r="C787" s="50"/>
      <c r="D787" s="72" t="s">
        <v>262</v>
      </c>
      <c r="E787" s="50">
        <v>15769</v>
      </c>
      <c r="F787" s="50">
        <v>0</v>
      </c>
      <c r="G787" s="50">
        <f>SUM(E787+F787)</f>
        <v>15769</v>
      </c>
      <c r="H787" s="50">
        <v>0</v>
      </c>
      <c r="I787" s="50">
        <f>SUM(G787-H787)</f>
        <v>15769</v>
      </c>
      <c r="J787" s="50"/>
      <c r="K787" s="50"/>
    </row>
    <row r="788" spans="1:11" ht="12.75">
      <c r="A788" s="50">
        <v>2</v>
      </c>
      <c r="B788" s="81"/>
      <c r="C788" s="50"/>
      <c r="D788" s="72" t="s">
        <v>400</v>
      </c>
      <c r="E788" s="50">
        <v>15127</v>
      </c>
      <c r="F788" s="50">
        <v>0</v>
      </c>
      <c r="G788" s="50">
        <f>SUM(E788+F788)</f>
        <v>15127</v>
      </c>
      <c r="H788" s="50">
        <v>0</v>
      </c>
      <c r="I788" s="50">
        <f>SUM(G788-H788)</f>
        <v>15127</v>
      </c>
      <c r="J788" s="50"/>
      <c r="K788" s="50"/>
    </row>
    <row r="789" spans="1:11" ht="12.75">
      <c r="A789" s="50">
        <v>3</v>
      </c>
      <c r="B789" s="50"/>
      <c r="C789" s="50"/>
      <c r="D789" s="72" t="s">
        <v>399</v>
      </c>
      <c r="E789" s="50">
        <v>15178</v>
      </c>
      <c r="F789" s="50">
        <v>0</v>
      </c>
      <c r="G789" s="50">
        <f>SUM(E789+F789)</f>
        <v>15178</v>
      </c>
      <c r="H789" s="50">
        <v>0</v>
      </c>
      <c r="I789" s="50">
        <f>SUM(G789-H789)</f>
        <v>15178</v>
      </c>
      <c r="J789" s="50"/>
      <c r="K789" s="50"/>
    </row>
    <row r="790" spans="1:11" ht="12.75">
      <c r="A790" s="50">
        <v>4</v>
      </c>
      <c r="B790" s="50"/>
      <c r="C790" s="50"/>
      <c r="D790" s="85" t="s">
        <v>347</v>
      </c>
      <c r="E790" s="50">
        <v>1000</v>
      </c>
      <c r="F790" s="50">
        <v>0</v>
      </c>
      <c r="G790" s="50">
        <f>SUM(E790+F790)</f>
        <v>1000</v>
      </c>
      <c r="H790" s="82">
        <v>0</v>
      </c>
      <c r="I790" s="50">
        <f>SUM(G790-H790)</f>
        <v>1000</v>
      </c>
      <c r="J790" s="50"/>
      <c r="K790" s="50"/>
    </row>
    <row r="791" spans="1:11" ht="12.75">
      <c r="A791" s="50">
        <v>5</v>
      </c>
      <c r="B791" s="81"/>
      <c r="C791" s="50"/>
      <c r="D791" s="86" t="s">
        <v>359</v>
      </c>
      <c r="E791" s="82">
        <v>6964</v>
      </c>
      <c r="F791" s="82">
        <v>0</v>
      </c>
      <c r="G791" s="50">
        <f aca="true" t="shared" si="31" ref="G791:G822">SUM(E791+F791)</f>
        <v>6964</v>
      </c>
      <c r="H791" s="82">
        <v>0</v>
      </c>
      <c r="I791" s="50">
        <f aca="true" t="shared" si="32" ref="I791:I822">SUM(G791-H791)</f>
        <v>6964</v>
      </c>
      <c r="J791" s="50"/>
      <c r="K791" s="50"/>
    </row>
    <row r="792" spans="1:11" ht="12.75">
      <c r="A792" s="50">
        <v>6</v>
      </c>
      <c r="B792" s="81"/>
      <c r="C792" s="50"/>
      <c r="D792" s="86" t="s">
        <v>365</v>
      </c>
      <c r="E792" s="82">
        <v>15976</v>
      </c>
      <c r="F792" s="82">
        <v>0</v>
      </c>
      <c r="G792" s="50">
        <f t="shared" si="31"/>
        <v>15976</v>
      </c>
      <c r="H792" s="82">
        <v>0</v>
      </c>
      <c r="I792" s="50">
        <f t="shared" si="32"/>
        <v>15976</v>
      </c>
      <c r="J792" s="50"/>
      <c r="K792" s="50"/>
    </row>
    <row r="793" spans="1:11" ht="12.75">
      <c r="A793" s="50">
        <v>7</v>
      </c>
      <c r="B793" s="81"/>
      <c r="C793" s="50"/>
      <c r="D793" s="86" t="s">
        <v>387</v>
      </c>
      <c r="E793" s="82">
        <v>13744</v>
      </c>
      <c r="F793" s="82">
        <v>0</v>
      </c>
      <c r="G793" s="50">
        <f t="shared" si="31"/>
        <v>13744</v>
      </c>
      <c r="H793" s="82">
        <v>0</v>
      </c>
      <c r="I793" s="50">
        <f t="shared" si="32"/>
        <v>13744</v>
      </c>
      <c r="J793" s="50"/>
      <c r="K793" s="50"/>
    </row>
    <row r="794" spans="1:11" ht="12.75">
      <c r="A794" s="50">
        <v>8</v>
      </c>
      <c r="B794" s="81"/>
      <c r="C794" s="50"/>
      <c r="D794" s="85" t="s">
        <v>347</v>
      </c>
      <c r="E794" s="82">
        <v>6830</v>
      </c>
      <c r="F794" s="82">
        <v>0</v>
      </c>
      <c r="G794" s="50">
        <f t="shared" si="31"/>
        <v>6830</v>
      </c>
      <c r="H794" s="82">
        <v>0</v>
      </c>
      <c r="I794" s="50">
        <f t="shared" si="32"/>
        <v>6830</v>
      </c>
      <c r="J794" s="50"/>
      <c r="K794" s="50"/>
    </row>
    <row r="795" spans="1:11" ht="12.75">
      <c r="A795" s="50">
        <v>9</v>
      </c>
      <c r="B795" s="81"/>
      <c r="C795" s="50"/>
      <c r="D795" s="86" t="s">
        <v>390</v>
      </c>
      <c r="E795" s="82">
        <v>15950</v>
      </c>
      <c r="F795" s="82">
        <v>0</v>
      </c>
      <c r="G795" s="50">
        <f t="shared" si="31"/>
        <v>15950</v>
      </c>
      <c r="H795" s="82">
        <v>0</v>
      </c>
      <c r="I795" s="50">
        <f t="shared" si="32"/>
        <v>15950</v>
      </c>
      <c r="J795" s="50"/>
      <c r="K795" s="50"/>
    </row>
    <row r="796" spans="1:13" ht="12.75">
      <c r="A796" s="50">
        <v>10</v>
      </c>
      <c r="B796" s="81"/>
      <c r="C796" s="50"/>
      <c r="D796" s="86" t="s">
        <v>390</v>
      </c>
      <c r="E796" s="82">
        <v>5838</v>
      </c>
      <c r="F796" s="82">
        <v>0</v>
      </c>
      <c r="G796" s="50">
        <f t="shared" si="31"/>
        <v>5838</v>
      </c>
      <c r="H796" s="82">
        <v>0</v>
      </c>
      <c r="I796" s="50">
        <f t="shared" si="32"/>
        <v>5838</v>
      </c>
      <c r="J796" s="50"/>
      <c r="K796" s="50"/>
      <c r="M796" s="82">
        <v>13744</v>
      </c>
    </row>
    <row r="797" spans="1:13" ht="12.75">
      <c r="A797" s="50">
        <v>11</v>
      </c>
      <c r="B797" s="81"/>
      <c r="C797" s="50"/>
      <c r="D797" s="86" t="s">
        <v>390</v>
      </c>
      <c r="E797" s="82">
        <v>7537</v>
      </c>
      <c r="F797" s="82">
        <v>0</v>
      </c>
      <c r="G797" s="50">
        <f t="shared" si="31"/>
        <v>7537</v>
      </c>
      <c r="H797" s="82">
        <v>0</v>
      </c>
      <c r="I797" s="50">
        <f t="shared" si="32"/>
        <v>7537</v>
      </c>
      <c r="J797" s="50"/>
      <c r="K797" s="50"/>
      <c r="M797" s="82">
        <v>6830</v>
      </c>
    </row>
    <row r="798" spans="1:13" ht="12.75">
      <c r="A798" s="50">
        <v>12</v>
      </c>
      <c r="B798" s="81"/>
      <c r="C798" s="50"/>
      <c r="D798" s="86" t="s">
        <v>263</v>
      </c>
      <c r="E798" s="82">
        <v>15914</v>
      </c>
      <c r="F798" s="82">
        <v>0</v>
      </c>
      <c r="G798" s="50">
        <f t="shared" si="31"/>
        <v>15914</v>
      </c>
      <c r="H798" s="82">
        <v>0</v>
      </c>
      <c r="I798" s="50">
        <f t="shared" si="32"/>
        <v>15914</v>
      </c>
      <c r="J798" s="50"/>
      <c r="K798" s="50"/>
      <c r="M798" s="82">
        <v>15950</v>
      </c>
    </row>
    <row r="799" spans="1:13" ht="12.75">
      <c r="A799" s="50">
        <v>13</v>
      </c>
      <c r="B799" s="81"/>
      <c r="C799" s="50"/>
      <c r="D799" s="86" t="s">
        <v>263</v>
      </c>
      <c r="E799" s="82">
        <v>15930</v>
      </c>
      <c r="F799" s="82">
        <v>0</v>
      </c>
      <c r="G799" s="50">
        <f t="shared" si="31"/>
        <v>15930</v>
      </c>
      <c r="H799" s="82">
        <v>0</v>
      </c>
      <c r="I799" s="50">
        <f t="shared" si="32"/>
        <v>15930</v>
      </c>
      <c r="J799" s="50"/>
      <c r="K799" s="50"/>
      <c r="M799" s="82">
        <v>5838</v>
      </c>
    </row>
    <row r="800" spans="1:13" ht="12.75">
      <c r="A800" s="50">
        <v>14</v>
      </c>
      <c r="B800" s="81"/>
      <c r="C800" s="50"/>
      <c r="D800" s="86" t="s">
        <v>290</v>
      </c>
      <c r="E800" s="82">
        <v>15979</v>
      </c>
      <c r="F800" s="82">
        <v>0</v>
      </c>
      <c r="G800" s="50">
        <f t="shared" si="31"/>
        <v>15979</v>
      </c>
      <c r="H800" s="82">
        <v>0</v>
      </c>
      <c r="I800" s="50">
        <f t="shared" si="32"/>
        <v>15979</v>
      </c>
      <c r="J800" s="50"/>
      <c r="K800" s="50"/>
      <c r="M800" s="82">
        <v>7537</v>
      </c>
    </row>
    <row r="801" spans="1:13" ht="12.75">
      <c r="A801" s="50">
        <v>15</v>
      </c>
      <c r="B801" s="81" t="s">
        <v>403</v>
      </c>
      <c r="C801" s="50"/>
      <c r="D801" s="86" t="s">
        <v>401</v>
      </c>
      <c r="E801" s="82">
        <v>0</v>
      </c>
      <c r="F801" s="82">
        <v>15647</v>
      </c>
      <c r="G801" s="50">
        <f t="shared" si="31"/>
        <v>15647</v>
      </c>
      <c r="H801" s="82">
        <v>0</v>
      </c>
      <c r="I801" s="50">
        <f t="shared" si="32"/>
        <v>15647</v>
      </c>
      <c r="J801" s="50"/>
      <c r="K801" s="50"/>
      <c r="M801" s="82"/>
    </row>
    <row r="802" spans="1:13" ht="12.75">
      <c r="A802" s="50">
        <v>16</v>
      </c>
      <c r="B802" s="81" t="s">
        <v>403</v>
      </c>
      <c r="C802" s="50"/>
      <c r="D802" s="86" t="s">
        <v>401</v>
      </c>
      <c r="E802" s="82">
        <v>0</v>
      </c>
      <c r="F802" s="82">
        <v>15840</v>
      </c>
      <c r="G802" s="50">
        <f t="shared" si="31"/>
        <v>15840</v>
      </c>
      <c r="H802" s="82">
        <v>0</v>
      </c>
      <c r="I802" s="50">
        <f t="shared" si="32"/>
        <v>15840</v>
      </c>
      <c r="J802" s="50"/>
      <c r="K802" s="50"/>
      <c r="M802" s="82"/>
    </row>
    <row r="803" spans="1:13" ht="12.75">
      <c r="A803" s="50">
        <v>17</v>
      </c>
      <c r="B803" s="81" t="s">
        <v>403</v>
      </c>
      <c r="C803" s="50"/>
      <c r="D803" s="86" t="s">
        <v>401</v>
      </c>
      <c r="E803" s="82">
        <v>0</v>
      </c>
      <c r="F803" s="82">
        <v>15840</v>
      </c>
      <c r="G803" s="50">
        <f t="shared" si="31"/>
        <v>15840</v>
      </c>
      <c r="H803" s="82">
        <v>0</v>
      </c>
      <c r="I803" s="50">
        <f t="shared" si="32"/>
        <v>15840</v>
      </c>
      <c r="J803" s="50"/>
      <c r="K803" s="50"/>
      <c r="M803" s="82"/>
    </row>
    <row r="804" spans="1:13" ht="12.75">
      <c r="A804" s="50">
        <v>18</v>
      </c>
      <c r="B804" s="81" t="s">
        <v>403</v>
      </c>
      <c r="C804" s="50"/>
      <c r="D804" s="86" t="s">
        <v>401</v>
      </c>
      <c r="E804" s="82">
        <v>0</v>
      </c>
      <c r="F804" s="82">
        <v>8324</v>
      </c>
      <c r="G804" s="50">
        <f t="shared" si="31"/>
        <v>8324</v>
      </c>
      <c r="H804" s="82">
        <v>0</v>
      </c>
      <c r="I804" s="50">
        <f t="shared" si="32"/>
        <v>8324</v>
      </c>
      <c r="J804" s="50"/>
      <c r="K804" s="50"/>
      <c r="M804" s="82"/>
    </row>
    <row r="805" spans="1:13" ht="12.75">
      <c r="A805" s="50">
        <v>19</v>
      </c>
      <c r="B805" s="81" t="s">
        <v>403</v>
      </c>
      <c r="C805" s="50"/>
      <c r="D805" s="86" t="s">
        <v>401</v>
      </c>
      <c r="E805" s="82">
        <v>0</v>
      </c>
      <c r="F805" s="82">
        <v>15825</v>
      </c>
      <c r="G805" s="50">
        <f t="shared" si="31"/>
        <v>15825</v>
      </c>
      <c r="H805" s="82">
        <v>0</v>
      </c>
      <c r="I805" s="50">
        <f t="shared" si="32"/>
        <v>15825</v>
      </c>
      <c r="J805" s="50"/>
      <c r="K805" s="50"/>
      <c r="M805" s="82"/>
    </row>
    <row r="806" spans="1:13" ht="12.75">
      <c r="A806" s="50">
        <v>20</v>
      </c>
      <c r="B806" s="81" t="s">
        <v>403</v>
      </c>
      <c r="C806" s="50"/>
      <c r="D806" s="86" t="s">
        <v>401</v>
      </c>
      <c r="E806" s="82">
        <v>0</v>
      </c>
      <c r="F806" s="82">
        <v>14093</v>
      </c>
      <c r="G806" s="50">
        <f t="shared" si="31"/>
        <v>14093</v>
      </c>
      <c r="H806" s="82">
        <v>0</v>
      </c>
      <c r="I806" s="50">
        <f t="shared" si="32"/>
        <v>14093</v>
      </c>
      <c r="J806" s="50"/>
      <c r="K806" s="50"/>
      <c r="M806" s="82"/>
    </row>
    <row r="807" spans="1:13" ht="12.75">
      <c r="A807" s="50">
        <v>21</v>
      </c>
      <c r="B807" s="81" t="s">
        <v>403</v>
      </c>
      <c r="C807" s="50"/>
      <c r="D807" s="86" t="s">
        <v>401</v>
      </c>
      <c r="E807" s="82">
        <v>0</v>
      </c>
      <c r="F807" s="82">
        <v>15950</v>
      </c>
      <c r="G807" s="50">
        <f t="shared" si="31"/>
        <v>15950</v>
      </c>
      <c r="H807" s="82">
        <v>0</v>
      </c>
      <c r="I807" s="50">
        <f t="shared" si="32"/>
        <v>15950</v>
      </c>
      <c r="J807" s="50"/>
      <c r="K807" s="50"/>
      <c r="M807" s="82"/>
    </row>
    <row r="808" spans="1:13" ht="12.75">
      <c r="A808" s="50">
        <v>22</v>
      </c>
      <c r="B808" s="81" t="s">
        <v>403</v>
      </c>
      <c r="C808" s="50"/>
      <c r="D808" s="86" t="s">
        <v>401</v>
      </c>
      <c r="E808" s="82">
        <v>0</v>
      </c>
      <c r="F808" s="82">
        <v>15950</v>
      </c>
      <c r="G808" s="50">
        <f t="shared" si="31"/>
        <v>15950</v>
      </c>
      <c r="H808" s="82">
        <v>0</v>
      </c>
      <c r="I808" s="50">
        <f t="shared" si="32"/>
        <v>15950</v>
      </c>
      <c r="J808" s="50"/>
      <c r="K808" s="50"/>
      <c r="M808" s="82"/>
    </row>
    <row r="809" spans="1:13" ht="12.75">
      <c r="A809" s="50">
        <v>23</v>
      </c>
      <c r="B809" s="81" t="s">
        <v>403</v>
      </c>
      <c r="C809" s="50"/>
      <c r="D809" s="86" t="s">
        <v>401</v>
      </c>
      <c r="E809" s="82">
        <v>0</v>
      </c>
      <c r="F809" s="82">
        <v>14770</v>
      </c>
      <c r="G809" s="50">
        <f t="shared" si="31"/>
        <v>14770</v>
      </c>
      <c r="H809" s="82">
        <v>0</v>
      </c>
      <c r="I809" s="50">
        <f t="shared" si="32"/>
        <v>14770</v>
      </c>
      <c r="J809" s="50"/>
      <c r="K809" s="50"/>
      <c r="M809" s="82"/>
    </row>
    <row r="810" spans="1:13" ht="12.75">
      <c r="A810" s="50">
        <v>24</v>
      </c>
      <c r="B810" s="81" t="s">
        <v>403</v>
      </c>
      <c r="C810" s="50"/>
      <c r="D810" s="86" t="s">
        <v>402</v>
      </c>
      <c r="E810" s="82">
        <v>0</v>
      </c>
      <c r="F810" s="82">
        <v>15840</v>
      </c>
      <c r="G810" s="50">
        <f t="shared" si="31"/>
        <v>15840</v>
      </c>
      <c r="H810" s="82">
        <v>0</v>
      </c>
      <c r="I810" s="50">
        <f t="shared" si="32"/>
        <v>15840</v>
      </c>
      <c r="J810" s="50"/>
      <c r="K810" s="50"/>
      <c r="M810" s="82"/>
    </row>
    <row r="811" spans="1:13" ht="12.75">
      <c r="A811" s="50">
        <v>25</v>
      </c>
      <c r="B811" s="81" t="s">
        <v>403</v>
      </c>
      <c r="C811" s="50"/>
      <c r="D811" s="86" t="s">
        <v>402</v>
      </c>
      <c r="E811" s="82">
        <v>0</v>
      </c>
      <c r="F811" s="82">
        <v>15795</v>
      </c>
      <c r="G811" s="50">
        <f t="shared" si="31"/>
        <v>15795</v>
      </c>
      <c r="H811" s="82">
        <v>0</v>
      </c>
      <c r="I811" s="50">
        <f t="shared" si="32"/>
        <v>15795</v>
      </c>
      <c r="J811" s="50"/>
      <c r="K811" s="50"/>
      <c r="M811" s="82"/>
    </row>
    <row r="812" spans="1:13" ht="12.75">
      <c r="A812" s="50">
        <v>26</v>
      </c>
      <c r="B812" s="81" t="s">
        <v>403</v>
      </c>
      <c r="C812" s="50"/>
      <c r="D812" s="86" t="s">
        <v>389</v>
      </c>
      <c r="E812" s="82">
        <v>0</v>
      </c>
      <c r="F812" s="82">
        <v>15892</v>
      </c>
      <c r="G812" s="50">
        <f t="shared" si="31"/>
        <v>15892</v>
      </c>
      <c r="H812" s="82">
        <v>0</v>
      </c>
      <c r="I812" s="50">
        <f t="shared" si="32"/>
        <v>15892</v>
      </c>
      <c r="J812" s="50"/>
      <c r="K812" s="50"/>
      <c r="M812" s="82"/>
    </row>
    <row r="813" spans="1:13" ht="12.75">
      <c r="A813" s="50">
        <v>27</v>
      </c>
      <c r="B813" s="81" t="s">
        <v>403</v>
      </c>
      <c r="C813" s="50"/>
      <c r="D813" s="86" t="s">
        <v>389</v>
      </c>
      <c r="E813" s="82">
        <v>0</v>
      </c>
      <c r="F813" s="82">
        <v>6219</v>
      </c>
      <c r="G813" s="50">
        <f t="shared" si="31"/>
        <v>6219</v>
      </c>
      <c r="H813" s="82">
        <v>0</v>
      </c>
      <c r="I813" s="50">
        <f t="shared" si="32"/>
        <v>6219</v>
      </c>
      <c r="J813" s="50"/>
      <c r="K813" s="50"/>
      <c r="M813" s="82"/>
    </row>
    <row r="814" spans="1:13" ht="12.75">
      <c r="A814" s="50">
        <v>28</v>
      </c>
      <c r="B814" s="81" t="s">
        <v>403</v>
      </c>
      <c r="C814" s="50"/>
      <c r="D814" s="86" t="s">
        <v>404</v>
      </c>
      <c r="E814" s="82">
        <v>0</v>
      </c>
      <c r="F814" s="82">
        <v>4691</v>
      </c>
      <c r="G814" s="50">
        <f t="shared" si="31"/>
        <v>4691</v>
      </c>
      <c r="H814" s="82">
        <v>0</v>
      </c>
      <c r="I814" s="50">
        <f t="shared" si="32"/>
        <v>4691</v>
      </c>
      <c r="J814" s="50"/>
      <c r="K814" s="50"/>
      <c r="M814" s="82"/>
    </row>
    <row r="815" spans="1:13" ht="12.75">
      <c r="A815" s="50">
        <v>29</v>
      </c>
      <c r="B815" s="81" t="s">
        <v>403</v>
      </c>
      <c r="C815" s="50"/>
      <c r="D815" s="86" t="s">
        <v>405</v>
      </c>
      <c r="E815" s="82">
        <v>0</v>
      </c>
      <c r="F815" s="82">
        <v>4984</v>
      </c>
      <c r="G815" s="50">
        <f t="shared" si="31"/>
        <v>4984</v>
      </c>
      <c r="H815" s="82">
        <v>0</v>
      </c>
      <c r="I815" s="50">
        <f t="shared" si="32"/>
        <v>4984</v>
      </c>
      <c r="J815" s="50"/>
      <c r="K815" s="50"/>
      <c r="M815" s="82"/>
    </row>
    <row r="816" spans="1:13" ht="12.75">
      <c r="A816" s="50">
        <v>30</v>
      </c>
      <c r="B816" s="81" t="s">
        <v>403</v>
      </c>
      <c r="C816" s="50"/>
      <c r="D816" s="86" t="s">
        <v>405</v>
      </c>
      <c r="E816" s="82">
        <v>0</v>
      </c>
      <c r="F816" s="82">
        <v>15950</v>
      </c>
      <c r="G816" s="50">
        <f t="shared" si="31"/>
        <v>15950</v>
      </c>
      <c r="H816" s="82">
        <v>0</v>
      </c>
      <c r="I816" s="50">
        <f t="shared" si="32"/>
        <v>15950</v>
      </c>
      <c r="J816" s="50"/>
      <c r="K816" s="50"/>
      <c r="M816" s="82"/>
    </row>
    <row r="817" spans="1:13" ht="12.75">
      <c r="A817" s="50">
        <v>31</v>
      </c>
      <c r="B817" s="81"/>
      <c r="C817" s="50"/>
      <c r="D817" s="86" t="s">
        <v>290</v>
      </c>
      <c r="E817" s="82">
        <v>15958</v>
      </c>
      <c r="F817" s="82">
        <v>0</v>
      </c>
      <c r="G817" s="50">
        <f t="shared" si="31"/>
        <v>15958</v>
      </c>
      <c r="H817" s="82">
        <v>0</v>
      </c>
      <c r="I817" s="50">
        <f t="shared" si="32"/>
        <v>15958</v>
      </c>
      <c r="J817" s="50"/>
      <c r="K817" s="50"/>
      <c r="M817" s="82">
        <v>15914</v>
      </c>
    </row>
    <row r="818" spans="1:13" ht="12.75">
      <c r="A818" s="50">
        <v>32</v>
      </c>
      <c r="B818" s="81"/>
      <c r="C818" s="50"/>
      <c r="D818" s="86" t="s">
        <v>288</v>
      </c>
      <c r="E818" s="82">
        <v>15979</v>
      </c>
      <c r="F818" s="82">
        <v>0</v>
      </c>
      <c r="G818" s="50">
        <f t="shared" si="31"/>
        <v>15979</v>
      </c>
      <c r="H818" s="82">
        <v>0</v>
      </c>
      <c r="I818" s="50">
        <f t="shared" si="32"/>
        <v>15979</v>
      </c>
      <c r="J818" s="50"/>
      <c r="K818" s="50"/>
      <c r="M818" s="82">
        <v>15930</v>
      </c>
    </row>
    <row r="819" spans="1:13" ht="12.75">
      <c r="A819" s="50">
        <v>33</v>
      </c>
      <c r="B819" s="81"/>
      <c r="C819" s="50"/>
      <c r="D819" s="86" t="s">
        <v>391</v>
      </c>
      <c r="E819" s="82">
        <v>13125</v>
      </c>
      <c r="F819" s="82">
        <v>0</v>
      </c>
      <c r="G819" s="50">
        <f t="shared" si="31"/>
        <v>13125</v>
      </c>
      <c r="H819" s="82">
        <v>0</v>
      </c>
      <c r="I819" s="50">
        <f t="shared" si="32"/>
        <v>13125</v>
      </c>
      <c r="J819" s="50"/>
      <c r="K819" s="50"/>
      <c r="M819" s="82">
        <v>15979</v>
      </c>
    </row>
    <row r="820" spans="1:13" ht="12.75">
      <c r="A820" s="50">
        <v>34</v>
      </c>
      <c r="B820" s="81"/>
      <c r="C820" s="50"/>
      <c r="D820" s="86" t="s">
        <v>391</v>
      </c>
      <c r="E820" s="82">
        <v>14438</v>
      </c>
      <c r="F820" s="82">
        <v>0</v>
      </c>
      <c r="G820" s="50">
        <f t="shared" si="31"/>
        <v>14438</v>
      </c>
      <c r="H820" s="82">
        <v>0</v>
      </c>
      <c r="I820" s="50">
        <f t="shared" si="32"/>
        <v>14438</v>
      </c>
      <c r="J820" s="50"/>
      <c r="K820" s="50"/>
      <c r="M820" s="82">
        <v>15958</v>
      </c>
    </row>
    <row r="821" spans="1:13" ht="24">
      <c r="A821" s="50">
        <v>35</v>
      </c>
      <c r="B821" s="81"/>
      <c r="C821" s="50"/>
      <c r="D821" s="86" t="s">
        <v>351</v>
      </c>
      <c r="E821" s="82">
        <v>10164</v>
      </c>
      <c r="F821" s="82">
        <v>0</v>
      </c>
      <c r="G821" s="50">
        <f t="shared" si="31"/>
        <v>10164</v>
      </c>
      <c r="H821" s="82">
        <v>0</v>
      </c>
      <c r="I821" s="50">
        <f t="shared" si="32"/>
        <v>10164</v>
      </c>
      <c r="J821" s="50"/>
      <c r="K821" s="50"/>
      <c r="M821" s="82">
        <v>15979</v>
      </c>
    </row>
    <row r="822" spans="1:13" ht="24">
      <c r="A822" s="50">
        <v>36</v>
      </c>
      <c r="B822" s="81"/>
      <c r="C822" s="50"/>
      <c r="D822" s="86" t="s">
        <v>351</v>
      </c>
      <c r="E822" s="82">
        <v>14366</v>
      </c>
      <c r="F822" s="82">
        <v>0</v>
      </c>
      <c r="G822" s="50">
        <f t="shared" si="31"/>
        <v>14366</v>
      </c>
      <c r="H822" s="82">
        <v>0</v>
      </c>
      <c r="I822" s="50">
        <f t="shared" si="32"/>
        <v>14366</v>
      </c>
      <c r="J822" s="50"/>
      <c r="K822" s="50"/>
      <c r="M822" s="82">
        <v>13125</v>
      </c>
    </row>
    <row r="823" spans="1:13" ht="12.75">
      <c r="A823" s="50">
        <v>37</v>
      </c>
      <c r="B823" s="81"/>
      <c r="C823" s="50"/>
      <c r="D823" s="86" t="s">
        <v>392</v>
      </c>
      <c r="E823" s="82">
        <v>15944</v>
      </c>
      <c r="F823" s="82">
        <v>0</v>
      </c>
      <c r="G823" s="50">
        <f aca="true" t="shared" si="33" ref="G823:G829">SUM(E823+F823)</f>
        <v>15944</v>
      </c>
      <c r="H823" s="82">
        <v>0</v>
      </c>
      <c r="I823" s="50">
        <f aca="true" t="shared" si="34" ref="I823:I829">SUM(G823-H823)</f>
        <v>15944</v>
      </c>
      <c r="J823" s="50"/>
      <c r="K823" s="50"/>
      <c r="M823" s="82">
        <v>14438</v>
      </c>
    </row>
    <row r="824" spans="1:13" ht="12.75">
      <c r="A824" s="50">
        <v>38</v>
      </c>
      <c r="B824" s="81"/>
      <c r="C824" s="50"/>
      <c r="D824" s="86" t="s">
        <v>350</v>
      </c>
      <c r="E824" s="82">
        <v>15944</v>
      </c>
      <c r="F824" s="82">
        <v>0</v>
      </c>
      <c r="G824" s="50">
        <f t="shared" si="33"/>
        <v>15944</v>
      </c>
      <c r="H824" s="82">
        <v>0</v>
      </c>
      <c r="I824" s="50">
        <f t="shared" si="34"/>
        <v>15944</v>
      </c>
      <c r="J824" s="50"/>
      <c r="K824" s="50"/>
      <c r="M824" s="82">
        <v>10164</v>
      </c>
    </row>
    <row r="825" spans="1:13" ht="12.75">
      <c r="A825" s="50">
        <v>39</v>
      </c>
      <c r="B825" s="81"/>
      <c r="C825" s="50"/>
      <c r="D825" s="86" t="s">
        <v>290</v>
      </c>
      <c r="E825" s="82">
        <v>15950</v>
      </c>
      <c r="F825" s="82">
        <v>0</v>
      </c>
      <c r="G825" s="50">
        <f t="shared" si="33"/>
        <v>15950</v>
      </c>
      <c r="H825" s="82">
        <v>0</v>
      </c>
      <c r="I825" s="50">
        <f t="shared" si="34"/>
        <v>15950</v>
      </c>
      <c r="J825" s="50"/>
      <c r="K825" s="50"/>
      <c r="M825" s="82">
        <v>14366</v>
      </c>
    </row>
    <row r="826" spans="1:13" ht="12.75">
      <c r="A826" s="50">
        <v>40</v>
      </c>
      <c r="B826" s="81"/>
      <c r="C826" s="50"/>
      <c r="D826" s="86" t="s">
        <v>263</v>
      </c>
      <c r="E826" s="82">
        <v>15948</v>
      </c>
      <c r="F826" s="82">
        <v>0</v>
      </c>
      <c r="G826" s="50">
        <f t="shared" si="33"/>
        <v>15948</v>
      </c>
      <c r="H826" s="82">
        <v>0</v>
      </c>
      <c r="I826" s="50">
        <f t="shared" si="34"/>
        <v>15948</v>
      </c>
      <c r="J826" s="50"/>
      <c r="K826" s="50"/>
      <c r="M826" s="82">
        <v>15944</v>
      </c>
    </row>
    <row r="827" spans="1:13" ht="24">
      <c r="A827" s="50">
        <v>41</v>
      </c>
      <c r="B827" s="81"/>
      <c r="C827" s="50"/>
      <c r="D827" s="86" t="s">
        <v>351</v>
      </c>
      <c r="E827" s="82">
        <v>15912</v>
      </c>
      <c r="F827" s="82">
        <v>0</v>
      </c>
      <c r="G827" s="50">
        <f t="shared" si="33"/>
        <v>15912</v>
      </c>
      <c r="H827" s="82">
        <v>0</v>
      </c>
      <c r="I827" s="50">
        <f t="shared" si="34"/>
        <v>15912</v>
      </c>
      <c r="J827" s="50"/>
      <c r="K827" s="50"/>
      <c r="M827" s="82">
        <v>15944</v>
      </c>
    </row>
    <row r="828" spans="1:13" ht="12.75">
      <c r="A828" s="50">
        <v>42</v>
      </c>
      <c r="B828" s="81"/>
      <c r="C828" s="50"/>
      <c r="D828" s="86" t="s">
        <v>391</v>
      </c>
      <c r="E828" s="82">
        <v>14394</v>
      </c>
      <c r="F828" s="82">
        <v>0</v>
      </c>
      <c r="G828" s="50">
        <f t="shared" si="33"/>
        <v>14394</v>
      </c>
      <c r="H828" s="82">
        <v>0</v>
      </c>
      <c r="I828" s="50">
        <f t="shared" si="34"/>
        <v>14394</v>
      </c>
      <c r="J828" s="50"/>
      <c r="K828" s="50"/>
      <c r="M828" s="82">
        <v>15950</v>
      </c>
    </row>
    <row r="829" spans="1:13" ht="12.75">
      <c r="A829" s="50">
        <v>43</v>
      </c>
      <c r="B829" s="81"/>
      <c r="C829" s="50"/>
      <c r="D829" s="86" t="s">
        <v>392</v>
      </c>
      <c r="E829" s="82">
        <v>15889</v>
      </c>
      <c r="F829" s="82">
        <v>0</v>
      </c>
      <c r="G829" s="50">
        <f t="shared" si="33"/>
        <v>15889</v>
      </c>
      <c r="H829" s="82">
        <v>0</v>
      </c>
      <c r="I829" s="50">
        <f t="shared" si="34"/>
        <v>15889</v>
      </c>
      <c r="J829" s="50"/>
      <c r="K829" s="50"/>
      <c r="M829" s="82">
        <v>15948</v>
      </c>
    </row>
    <row r="830" spans="1:13" ht="12.75">
      <c r="A830" s="50"/>
      <c r="B830" s="50"/>
      <c r="C830" s="50"/>
      <c r="D830" s="118"/>
      <c r="E830" s="57">
        <f>SUM(E787:E829)</f>
        <v>361747</v>
      </c>
      <c r="F830" s="57">
        <f>SUM(F787:F829)</f>
        <v>211610</v>
      </c>
      <c r="G830" s="57">
        <f>SUM(G787:G829)</f>
        <v>573357</v>
      </c>
      <c r="H830" s="57">
        <f>SUM(H787:H829)</f>
        <v>0</v>
      </c>
      <c r="I830" s="57">
        <f>SUM(G830-H830)</f>
        <v>573357</v>
      </c>
      <c r="J830" s="50"/>
      <c r="K830" s="50"/>
      <c r="M830" s="82">
        <v>15912</v>
      </c>
    </row>
    <row r="831" spans="1:13" ht="12.75">
      <c r="A831" s="50"/>
      <c r="B831" s="50"/>
      <c r="C831" s="50"/>
      <c r="D831" s="83"/>
      <c r="E831" s="57"/>
      <c r="F831" s="57"/>
      <c r="G831" s="57"/>
      <c r="H831" s="57"/>
      <c r="I831" s="57"/>
      <c r="J831" s="50"/>
      <c r="K831" s="50"/>
      <c r="M831" s="82">
        <v>14394</v>
      </c>
    </row>
    <row r="832" spans="1:13" ht="12.75">
      <c r="A832" s="50"/>
      <c r="B832" s="50"/>
      <c r="C832" s="50"/>
      <c r="D832" s="83" t="s">
        <v>269</v>
      </c>
      <c r="E832" s="50"/>
      <c r="F832" s="50"/>
      <c r="G832" s="50"/>
      <c r="H832" s="50" t="s">
        <v>202</v>
      </c>
      <c r="I832" s="50"/>
      <c r="J832" s="50"/>
      <c r="K832" s="50"/>
      <c r="M832" s="82">
        <v>15889</v>
      </c>
    </row>
    <row r="833" spans="1:11" ht="24">
      <c r="A833" s="50">
        <v>44</v>
      </c>
      <c r="B833" s="81"/>
      <c r="C833" s="50" t="s">
        <v>343</v>
      </c>
      <c r="D833" s="72" t="s">
        <v>354</v>
      </c>
      <c r="E833" s="50">
        <v>5196</v>
      </c>
      <c r="F833" s="50">
        <v>0</v>
      </c>
      <c r="G833" s="50">
        <f>SUM(E833+F833)</f>
        <v>5196</v>
      </c>
      <c r="H833" s="50">
        <v>0</v>
      </c>
      <c r="I833" s="50">
        <f>SUM(G833-H833)</f>
        <v>5196</v>
      </c>
      <c r="J833" s="50"/>
      <c r="K833" s="50"/>
    </row>
    <row r="834" spans="1:11" ht="24">
      <c r="A834" s="50">
        <v>45</v>
      </c>
      <c r="B834" s="81"/>
      <c r="C834" s="50"/>
      <c r="D834" s="72" t="s">
        <v>271</v>
      </c>
      <c r="E834" s="50">
        <v>0</v>
      </c>
      <c r="F834" s="50">
        <v>0</v>
      </c>
      <c r="G834" s="50">
        <f>SUM(E834+F834)</f>
        <v>0</v>
      </c>
      <c r="H834" s="50">
        <v>0</v>
      </c>
      <c r="I834" s="50">
        <f>SUM(G834-H834)</f>
        <v>0</v>
      </c>
      <c r="J834" s="50"/>
      <c r="K834" s="50"/>
    </row>
    <row r="835" spans="1:11" ht="12.75">
      <c r="A835" s="50">
        <v>46</v>
      </c>
      <c r="B835" s="81"/>
      <c r="C835" s="50"/>
      <c r="D835" s="72" t="s">
        <v>272</v>
      </c>
      <c r="E835" s="50">
        <v>5316</v>
      </c>
      <c r="F835" s="50">
        <v>0</v>
      </c>
      <c r="G835" s="50">
        <f>SUM(E835+F835)</f>
        <v>5316</v>
      </c>
      <c r="H835" s="50">
        <v>0</v>
      </c>
      <c r="I835" s="50">
        <f>SUM(G835-H835)</f>
        <v>5316</v>
      </c>
      <c r="J835" s="50"/>
      <c r="K835" s="50"/>
    </row>
    <row r="836" spans="1:11" ht="12.75">
      <c r="A836" s="50"/>
      <c r="B836" s="50"/>
      <c r="C836" s="50"/>
      <c r="D836" s="57" t="s">
        <v>6</v>
      </c>
      <c r="E836" s="57">
        <f>SUM(E833:E835)</f>
        <v>10512</v>
      </c>
      <c r="F836" s="57">
        <f>SUM(F833:F835)</f>
        <v>0</v>
      </c>
      <c r="G836" s="57">
        <f>SUM(G833:G835)</f>
        <v>10512</v>
      </c>
      <c r="H836" s="57">
        <f>SUM(H833:H835)</f>
        <v>0</v>
      </c>
      <c r="I836" s="57">
        <f>SUM(I833:I835)</f>
        <v>10512</v>
      </c>
      <c r="J836" s="50"/>
      <c r="K836" s="50"/>
    </row>
    <row r="837" spans="1:11" ht="12.75">
      <c r="A837" s="50"/>
      <c r="B837" s="84"/>
      <c r="C837" s="50"/>
      <c r="D837" s="50"/>
      <c r="E837" s="50"/>
      <c r="F837" s="50"/>
      <c r="G837" s="50"/>
      <c r="H837" s="50"/>
      <c r="I837" s="50"/>
      <c r="J837" s="50"/>
      <c r="K837" s="50"/>
    </row>
    <row r="838" spans="1:11" ht="12.75">
      <c r="A838" s="50"/>
      <c r="B838" s="50"/>
      <c r="C838" s="50"/>
      <c r="D838" s="50"/>
      <c r="E838" s="57" t="s">
        <v>273</v>
      </c>
      <c r="F838" s="50"/>
      <c r="G838" s="50"/>
      <c r="H838" s="50"/>
      <c r="I838" s="50"/>
      <c r="J838" s="50"/>
      <c r="K838" s="50"/>
    </row>
    <row r="839" spans="1:11" ht="12.75">
      <c r="A839" s="258" t="s">
        <v>231</v>
      </c>
      <c r="B839" s="258"/>
      <c r="C839" s="258"/>
      <c r="D839" s="258"/>
      <c r="E839" s="258"/>
      <c r="F839" s="258"/>
      <c r="G839" s="258"/>
      <c r="H839" s="258"/>
      <c r="I839" s="258"/>
      <c r="J839" s="258"/>
      <c r="K839" s="258"/>
    </row>
    <row r="840" spans="1:11" ht="12.75">
      <c r="A840" s="50"/>
      <c r="B840" s="50"/>
      <c r="C840" s="50"/>
      <c r="D840" s="50"/>
      <c r="E840" s="57" t="s">
        <v>277</v>
      </c>
      <c r="F840" s="50"/>
      <c r="G840" s="50"/>
      <c r="H840" s="50"/>
      <c r="I840" s="50"/>
      <c r="J840" s="50"/>
      <c r="K840" s="50"/>
    </row>
    <row r="841" spans="1:11" ht="12.75">
      <c r="A841" s="50">
        <v>47</v>
      </c>
      <c r="B841" s="81"/>
      <c r="C841" s="50"/>
      <c r="D841" s="72" t="s">
        <v>274</v>
      </c>
      <c r="E841" s="50">
        <v>0</v>
      </c>
      <c r="F841" s="50">
        <v>3600</v>
      </c>
      <c r="G841" s="50">
        <f>SUM(E841+F841)</f>
        <v>3600</v>
      </c>
      <c r="H841" s="50">
        <v>3600</v>
      </c>
      <c r="I841" s="50">
        <f>SUM(G841-H841)</f>
        <v>0</v>
      </c>
      <c r="J841" s="50"/>
      <c r="K841" s="50"/>
    </row>
    <row r="842" spans="1:11" ht="12.75">
      <c r="A842" s="50">
        <v>48</v>
      </c>
      <c r="B842" s="81"/>
      <c r="C842" s="50"/>
      <c r="D842" s="72" t="s">
        <v>275</v>
      </c>
      <c r="E842" s="50">
        <v>0</v>
      </c>
      <c r="F842" s="50">
        <v>60046</v>
      </c>
      <c r="G842" s="50">
        <f>SUM(E842+F842)</f>
        <v>60046</v>
      </c>
      <c r="H842" s="50">
        <v>60046</v>
      </c>
      <c r="I842" s="50">
        <f>SUM(G842-H842)</f>
        <v>0</v>
      </c>
      <c r="J842" s="50"/>
      <c r="K842" s="50"/>
    </row>
    <row r="843" spans="1:11" ht="12.75">
      <c r="A843" s="50">
        <v>49</v>
      </c>
      <c r="B843" s="81"/>
      <c r="C843" s="50"/>
      <c r="D843" s="72" t="s">
        <v>276</v>
      </c>
      <c r="E843" s="50">
        <v>1997</v>
      </c>
      <c r="F843" s="50">
        <v>480</v>
      </c>
      <c r="G843" s="50">
        <f>SUM(E843+F843)</f>
        <v>2477</v>
      </c>
      <c r="H843" s="50">
        <v>480</v>
      </c>
      <c r="I843" s="50">
        <f>SUM(G843-H843)</f>
        <v>1997</v>
      </c>
      <c r="J843" s="50"/>
      <c r="K843" s="50"/>
    </row>
    <row r="844" spans="1:11" ht="12.75">
      <c r="A844" s="50"/>
      <c r="B844" s="50"/>
      <c r="C844" s="50"/>
      <c r="D844" s="57" t="s">
        <v>6</v>
      </c>
      <c r="E844" s="57">
        <f>SUM(E841:E843)</f>
        <v>1997</v>
      </c>
      <c r="F844" s="57">
        <f>SUM(F841:F843)</f>
        <v>64126</v>
      </c>
      <c r="G844" s="57">
        <f>SUM(G841:G843)</f>
        <v>66123</v>
      </c>
      <c r="H844" s="57">
        <f>SUM(H841:H843)</f>
        <v>64126</v>
      </c>
      <c r="I844" s="57">
        <f>SUM(I841:I843)</f>
        <v>1997</v>
      </c>
      <c r="J844" s="50"/>
      <c r="K844" s="50"/>
    </row>
    <row r="845" spans="1:11" ht="12.75">
      <c r="A845" s="50"/>
      <c r="B845" s="50"/>
      <c r="C845" s="50"/>
      <c r="D845" s="83" t="s">
        <v>79</v>
      </c>
      <c r="E845" s="57">
        <f>SUM(E844+E836+E830)</f>
        <v>374256</v>
      </c>
      <c r="F845" s="57">
        <f>SUM(F844+F836+F830)</f>
        <v>275736</v>
      </c>
      <c r="G845" s="57">
        <f>SUM(G844+G836+G830)</f>
        <v>649992</v>
      </c>
      <c r="H845" s="57">
        <f>SUM(H844+H836+H830)</f>
        <v>64126</v>
      </c>
      <c r="I845" s="57">
        <f>SUM(I844+I836+I830)</f>
        <v>585866</v>
      </c>
      <c r="J845" s="50"/>
      <c r="K845" s="50"/>
    </row>
    <row r="847" spans="8:10" ht="12.75">
      <c r="H847" s="163" t="s">
        <v>372</v>
      </c>
      <c r="I847" s="163"/>
      <c r="J847" s="163"/>
    </row>
    <row r="848" spans="8:10" ht="12.75">
      <c r="H848" s="163" t="s">
        <v>371</v>
      </c>
      <c r="I848" s="163"/>
      <c r="J848" s="163"/>
    </row>
    <row r="849" spans="8:10" ht="12.75">
      <c r="H849" s="163" t="s">
        <v>367</v>
      </c>
      <c r="I849" s="163"/>
      <c r="J849" s="163"/>
    </row>
  </sheetData>
  <sheetProtection/>
  <mergeCells count="51">
    <mergeCell ref="A839:K839"/>
    <mergeCell ref="H847:J847"/>
    <mergeCell ref="H848:J848"/>
    <mergeCell ref="H849:J849"/>
    <mergeCell ref="A778:J778"/>
    <mergeCell ref="A779:J779"/>
    <mergeCell ref="A780:B780"/>
    <mergeCell ref="A785:K785"/>
    <mergeCell ref="A771:K771"/>
    <mergeCell ref="A765:K765"/>
    <mergeCell ref="A767:K767"/>
    <mergeCell ref="A769:K769"/>
    <mergeCell ref="A756:J756"/>
    <mergeCell ref="A757:J757"/>
    <mergeCell ref="A758:B758"/>
    <mergeCell ref="A763:K763"/>
    <mergeCell ref="A742:K742"/>
    <mergeCell ref="H750:J750"/>
    <mergeCell ref="H751:J751"/>
    <mergeCell ref="H752:J752"/>
    <mergeCell ref="A589:J589"/>
    <mergeCell ref="A590:J590"/>
    <mergeCell ref="A591:B591"/>
    <mergeCell ref="A596:K596"/>
    <mergeCell ref="H585:J585"/>
    <mergeCell ref="H586:J586"/>
    <mergeCell ref="H587:J587"/>
    <mergeCell ref="A1:J1"/>
    <mergeCell ref="A2:J2"/>
    <mergeCell ref="A7:K7"/>
    <mergeCell ref="A47:K47"/>
    <mergeCell ref="A80:J80"/>
    <mergeCell ref="A81:J81"/>
    <mergeCell ref="A87:K87"/>
    <mergeCell ref="A155:K155"/>
    <mergeCell ref="A82:B82"/>
    <mergeCell ref="A282:K282"/>
    <mergeCell ref="A176:J176"/>
    <mergeCell ref="A177:J177"/>
    <mergeCell ref="A178:B178"/>
    <mergeCell ref="A183:K183"/>
    <mergeCell ref="A430:K430"/>
    <mergeCell ref="A307:J307"/>
    <mergeCell ref="A308:J308"/>
    <mergeCell ref="A309:B309"/>
    <mergeCell ref="A314:K314"/>
    <mergeCell ref="A577:K577"/>
    <mergeCell ref="A453:J453"/>
    <mergeCell ref="A454:J454"/>
    <mergeCell ref="A455:B455"/>
    <mergeCell ref="A460:K460"/>
  </mergeCells>
  <printOptions/>
  <pageMargins left="0.75" right="0.75" top="0.45" bottom="0.6" header="0.36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J19"/>
  <sheetViews>
    <sheetView zoomScalePageLayoutView="0" workbookViewId="0" topLeftCell="A1">
      <selection activeCell="A1" sqref="A1:H16"/>
    </sheetView>
  </sheetViews>
  <sheetFormatPr defaultColWidth="9.140625" defaultRowHeight="12.75"/>
  <cols>
    <col min="8" max="8" width="18.140625" style="0" customWidth="1"/>
  </cols>
  <sheetData>
    <row r="1" spans="1:8" ht="20.25">
      <c r="A1" s="265" t="s">
        <v>378</v>
      </c>
      <c r="B1" s="266"/>
      <c r="C1" s="266"/>
      <c r="D1" s="266"/>
      <c r="E1" s="266"/>
      <c r="F1" s="266"/>
      <c r="G1" s="266"/>
      <c r="H1" s="267"/>
    </row>
    <row r="2" spans="1:8" ht="15.75">
      <c r="A2" s="268" t="s">
        <v>379</v>
      </c>
      <c r="B2" s="269"/>
      <c r="C2" s="269"/>
      <c r="D2" s="269"/>
      <c r="E2" s="269"/>
      <c r="F2" s="269"/>
      <c r="G2" s="269"/>
      <c r="H2" s="270"/>
    </row>
    <row r="3" spans="1:8" ht="12.75">
      <c r="A3" s="271" t="s">
        <v>421</v>
      </c>
      <c r="B3" s="272"/>
      <c r="C3" s="272"/>
      <c r="D3" s="272"/>
      <c r="E3" s="272"/>
      <c r="F3" s="272"/>
      <c r="G3" s="272"/>
      <c r="H3" s="273"/>
    </row>
    <row r="4" spans="1:8" ht="12.75">
      <c r="A4" s="278" t="s">
        <v>419</v>
      </c>
      <c r="B4" s="279"/>
      <c r="C4" s="279"/>
      <c r="D4" s="279"/>
      <c r="E4" s="279"/>
      <c r="F4" s="279"/>
      <c r="G4" s="279"/>
      <c r="H4" s="280"/>
    </row>
    <row r="5" spans="1:8" ht="12.75">
      <c r="A5" s="281"/>
      <c r="B5" s="282"/>
      <c r="C5" s="282"/>
      <c r="D5" s="282"/>
      <c r="E5" s="282"/>
      <c r="F5" s="282"/>
      <c r="G5" s="282"/>
      <c r="H5" s="283"/>
    </row>
    <row r="6" spans="1:8" ht="20.25" customHeight="1">
      <c r="A6" s="284"/>
      <c r="B6" s="285"/>
      <c r="C6" s="285"/>
      <c r="D6" s="285"/>
      <c r="E6" s="285"/>
      <c r="F6" s="285"/>
      <c r="G6" s="285"/>
      <c r="H6" s="286"/>
    </row>
    <row r="7" spans="1:8" ht="18" customHeight="1">
      <c r="A7" s="231" t="s">
        <v>422</v>
      </c>
      <c r="B7" s="274"/>
      <c r="C7" s="274"/>
      <c r="D7" s="274"/>
      <c r="E7" s="274"/>
      <c r="F7" s="274"/>
      <c r="G7" s="274"/>
      <c r="H7" s="232"/>
    </row>
    <row r="8" spans="1:8" ht="24.75" customHeight="1">
      <c r="A8" s="127" t="s">
        <v>417</v>
      </c>
      <c r="B8" s="128"/>
      <c r="C8" s="128"/>
      <c r="D8" s="128"/>
      <c r="E8" s="128"/>
      <c r="F8" s="128"/>
      <c r="G8" s="128"/>
      <c r="H8" s="129"/>
    </row>
    <row r="9" spans="1:8" ht="24.75" customHeight="1">
      <c r="A9" s="275" t="s">
        <v>423</v>
      </c>
      <c r="B9" s="276"/>
      <c r="C9" s="276"/>
      <c r="D9" s="276"/>
      <c r="E9" s="276"/>
      <c r="F9" s="276"/>
      <c r="G9" s="276"/>
      <c r="H9" s="277"/>
    </row>
    <row r="10" spans="1:8" ht="24.75" customHeight="1">
      <c r="A10" s="275" t="s">
        <v>415</v>
      </c>
      <c r="B10" s="276"/>
      <c r="C10" s="276"/>
      <c r="D10" s="276"/>
      <c r="E10" s="276"/>
      <c r="F10" s="276"/>
      <c r="G10" s="276"/>
      <c r="H10" s="277"/>
    </row>
    <row r="11" spans="1:8" ht="24.75" customHeight="1">
      <c r="A11" s="275" t="s">
        <v>416</v>
      </c>
      <c r="B11" s="276"/>
      <c r="C11" s="276"/>
      <c r="D11" s="276"/>
      <c r="E11" s="276"/>
      <c r="F11" s="276"/>
      <c r="G11" s="276"/>
      <c r="H11" s="277"/>
    </row>
    <row r="12" spans="1:8" ht="24.75" customHeight="1">
      <c r="A12" s="275" t="s">
        <v>424</v>
      </c>
      <c r="B12" s="276"/>
      <c r="C12" s="276"/>
      <c r="D12" s="276"/>
      <c r="E12" s="276"/>
      <c r="F12" s="276"/>
      <c r="G12" s="276"/>
      <c r="H12" s="277"/>
    </row>
    <row r="13" spans="1:8" ht="24.75" customHeight="1">
      <c r="A13" s="275" t="s">
        <v>418</v>
      </c>
      <c r="B13" s="276"/>
      <c r="C13" s="276"/>
      <c r="D13" s="276"/>
      <c r="E13" s="276"/>
      <c r="F13" s="276"/>
      <c r="G13" s="276"/>
      <c r="H13" s="277"/>
    </row>
    <row r="14" spans="1:8" ht="24.75" customHeight="1">
      <c r="A14" s="1" t="s">
        <v>420</v>
      </c>
      <c r="B14" s="1"/>
      <c r="C14" s="1"/>
      <c r="D14" s="1"/>
      <c r="E14" s="1"/>
      <c r="F14" s="1"/>
      <c r="G14" s="1"/>
      <c r="H14" s="1"/>
    </row>
    <row r="15" spans="1:8" ht="24.75" customHeight="1">
      <c r="A15" s="1" t="s">
        <v>380</v>
      </c>
      <c r="B15" s="1"/>
      <c r="C15" s="1"/>
      <c r="D15" s="1" t="s">
        <v>381</v>
      </c>
      <c r="E15" s="1"/>
      <c r="F15" s="1"/>
      <c r="G15" s="1"/>
      <c r="H15" s="1"/>
    </row>
    <row r="16" spans="1:8" ht="24.75" customHeight="1">
      <c r="A16" s="1"/>
      <c r="B16" s="1"/>
      <c r="C16" s="1"/>
      <c r="D16" s="1" t="s">
        <v>382</v>
      </c>
      <c r="E16" s="1"/>
      <c r="F16" s="1" t="s">
        <v>383</v>
      </c>
      <c r="G16" s="1"/>
      <c r="H16" s="1"/>
    </row>
    <row r="19" ht="12.75">
      <c r="J19" t="s">
        <v>202</v>
      </c>
    </row>
  </sheetData>
  <sheetProtection/>
  <mergeCells count="10">
    <mergeCell ref="A1:H1"/>
    <mergeCell ref="A2:H2"/>
    <mergeCell ref="A3:H3"/>
    <mergeCell ref="A7:H7"/>
    <mergeCell ref="A12:H12"/>
    <mergeCell ref="A13:H13"/>
    <mergeCell ref="A4:H6"/>
    <mergeCell ref="A9:H9"/>
    <mergeCell ref="A10:H10"/>
    <mergeCell ref="A11:H11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1:J5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28125" style="0" customWidth="1"/>
    <col min="3" max="3" width="20.7109375" style="0" customWidth="1"/>
    <col min="4" max="4" width="14.140625" style="0" customWidth="1"/>
    <col min="5" max="5" width="12.421875" style="0" customWidth="1"/>
    <col min="6" max="6" width="12.00390625" style="0" customWidth="1"/>
    <col min="7" max="7" width="14.28125" style="0" customWidth="1"/>
    <col min="8" max="8" width="0.2890625" style="0" hidden="1" customWidth="1"/>
  </cols>
  <sheetData>
    <row r="1" spans="5:7" ht="15.75">
      <c r="E1" s="228" t="s">
        <v>14</v>
      </c>
      <c r="F1" s="228"/>
      <c r="G1" s="228"/>
    </row>
    <row r="2" spans="2:7" ht="18">
      <c r="B2" s="154" t="s">
        <v>165</v>
      </c>
      <c r="C2" s="154"/>
      <c r="D2" s="154"/>
      <c r="E2" s="154"/>
      <c r="F2" s="154"/>
      <c r="G2" s="154"/>
    </row>
    <row r="3" spans="2:7" ht="15.75">
      <c r="B3" s="28" t="s">
        <v>218</v>
      </c>
      <c r="C3" s="28"/>
      <c r="D3" s="30"/>
      <c r="F3" s="259">
        <f>'F-80'!A2</f>
        <v>0</v>
      </c>
      <c r="G3" s="259"/>
    </row>
    <row r="4" spans="1:10" ht="38.25">
      <c r="A4" s="18" t="s">
        <v>29</v>
      </c>
      <c r="B4" s="12" t="s">
        <v>30</v>
      </c>
      <c r="C4" s="12" t="s">
        <v>15</v>
      </c>
      <c r="D4" s="12" t="s">
        <v>16</v>
      </c>
      <c r="E4" s="12" t="s">
        <v>31</v>
      </c>
      <c r="F4" s="12" t="s">
        <v>32</v>
      </c>
      <c r="G4" s="18" t="s">
        <v>7</v>
      </c>
      <c r="H4" s="6"/>
      <c r="I4" s="8"/>
      <c r="J4" s="8"/>
    </row>
    <row r="5" spans="1:10" ht="15.75" customHeight="1">
      <c r="A5" s="1"/>
      <c r="B5" s="4"/>
      <c r="C5" s="1"/>
      <c r="D5" s="1"/>
      <c r="E5" s="1"/>
      <c r="F5" s="1"/>
      <c r="G5" s="1"/>
      <c r="H5" s="6"/>
      <c r="I5" s="8"/>
      <c r="J5" s="8"/>
    </row>
    <row r="6" spans="1:10" ht="15.75" customHeight="1">
      <c r="A6" s="1"/>
      <c r="B6" s="4"/>
      <c r="C6" s="1"/>
      <c r="D6" s="1"/>
      <c r="E6" s="1"/>
      <c r="F6" s="1"/>
      <c r="G6" s="1"/>
      <c r="H6" s="6"/>
      <c r="I6" s="8"/>
      <c r="J6" s="8"/>
    </row>
    <row r="7" spans="1:10" ht="15.75" customHeight="1">
      <c r="A7" s="1"/>
      <c r="B7" s="1"/>
      <c r="C7" s="1"/>
      <c r="D7" s="1"/>
      <c r="E7" s="1"/>
      <c r="F7" s="1"/>
      <c r="G7" s="1"/>
      <c r="H7" s="6"/>
      <c r="I7" s="8"/>
      <c r="J7" s="8"/>
    </row>
    <row r="8" spans="1:10" ht="15.75" customHeight="1">
      <c r="A8" s="1"/>
      <c r="B8" s="1"/>
      <c r="C8" s="1"/>
      <c r="D8" s="1"/>
      <c r="E8" s="1"/>
      <c r="F8" s="1"/>
      <c r="G8" s="1"/>
      <c r="H8" s="6"/>
      <c r="I8" s="8"/>
      <c r="J8" s="8"/>
    </row>
    <row r="9" spans="1:10" ht="15.75" customHeight="1">
      <c r="A9" s="1"/>
      <c r="B9" s="1"/>
      <c r="C9" s="1"/>
      <c r="D9" s="1"/>
      <c r="E9" s="1"/>
      <c r="F9" s="1"/>
      <c r="G9" s="1"/>
      <c r="H9" s="6"/>
      <c r="I9" s="8"/>
      <c r="J9" s="8"/>
    </row>
    <row r="10" spans="1:10" ht="15.75" customHeight="1">
      <c r="A10" s="1"/>
      <c r="B10" s="1"/>
      <c r="C10" s="1"/>
      <c r="D10" s="1"/>
      <c r="E10" s="1"/>
      <c r="F10" s="1"/>
      <c r="G10" s="1"/>
      <c r="H10" s="6"/>
      <c r="I10" s="8"/>
      <c r="J10" s="8"/>
    </row>
    <row r="11" spans="1:10" ht="15.75" customHeight="1">
      <c r="A11" s="1"/>
      <c r="B11" s="1"/>
      <c r="C11" s="1"/>
      <c r="D11" s="1"/>
      <c r="E11" s="1"/>
      <c r="F11" s="1"/>
      <c r="G11" s="1"/>
      <c r="H11" s="6"/>
      <c r="I11" s="8"/>
      <c r="J11" s="8"/>
    </row>
    <row r="12" spans="1:10" ht="15.75" customHeight="1">
      <c r="A12" s="1"/>
      <c r="B12" s="1"/>
      <c r="C12" s="1"/>
      <c r="D12" s="1"/>
      <c r="E12" s="1"/>
      <c r="F12" s="1"/>
      <c r="G12" s="1"/>
      <c r="H12" s="6"/>
      <c r="I12" s="8"/>
      <c r="J12" s="8"/>
    </row>
    <row r="13" spans="1:10" ht="15.75" customHeight="1">
      <c r="A13" s="1"/>
      <c r="B13" s="1"/>
      <c r="C13" s="1"/>
      <c r="D13" s="1"/>
      <c r="E13" s="1"/>
      <c r="F13" s="1"/>
      <c r="G13" s="1"/>
      <c r="H13" s="6"/>
      <c r="I13" s="8"/>
      <c r="J13" s="8"/>
    </row>
    <row r="14" spans="1:10" ht="15.75" customHeight="1">
      <c r="A14" s="1"/>
      <c r="B14" s="1"/>
      <c r="C14" s="1"/>
      <c r="D14" s="1"/>
      <c r="E14" s="1"/>
      <c r="F14" s="1"/>
      <c r="G14" s="1"/>
      <c r="H14" s="6"/>
      <c r="I14" s="8"/>
      <c r="J14" s="8"/>
    </row>
    <row r="15" spans="1:10" ht="15.75" customHeight="1">
      <c r="A15" s="1"/>
      <c r="B15" s="1"/>
      <c r="C15" s="1"/>
      <c r="D15" s="1"/>
      <c r="E15" s="1"/>
      <c r="F15" s="1"/>
      <c r="G15" s="1"/>
      <c r="H15" s="6"/>
      <c r="I15" s="8"/>
      <c r="J15" s="8"/>
    </row>
    <row r="16" spans="1:10" ht="15.75" customHeight="1">
      <c r="A16" s="1"/>
      <c r="B16" s="1"/>
      <c r="C16" s="1"/>
      <c r="D16" s="1"/>
      <c r="E16" s="1"/>
      <c r="F16" s="1"/>
      <c r="G16" s="1"/>
      <c r="H16" s="6"/>
      <c r="I16" s="8"/>
      <c r="J16" s="8"/>
    </row>
    <row r="17" spans="1:10" ht="15.75" customHeight="1">
      <c r="A17" s="1"/>
      <c r="B17" s="1"/>
      <c r="C17" s="1"/>
      <c r="D17" s="1"/>
      <c r="E17" s="1"/>
      <c r="F17" s="1"/>
      <c r="G17" s="1"/>
      <c r="H17" s="6"/>
      <c r="I17" s="8"/>
      <c r="J17" s="8"/>
    </row>
    <row r="18" spans="1:10" ht="15.75" customHeight="1">
      <c r="A18" s="1"/>
      <c r="B18" s="1"/>
      <c r="C18" s="1"/>
      <c r="D18" s="1"/>
      <c r="E18" s="1"/>
      <c r="F18" s="1"/>
      <c r="G18" s="1"/>
      <c r="H18" s="6"/>
      <c r="I18" s="8"/>
      <c r="J18" s="8"/>
    </row>
    <row r="19" spans="1:10" ht="15.75" customHeight="1">
      <c r="A19" s="1"/>
      <c r="B19" s="1"/>
      <c r="C19" s="1"/>
      <c r="D19" s="1"/>
      <c r="E19" s="1"/>
      <c r="F19" s="1"/>
      <c r="G19" s="1"/>
      <c r="H19" s="6"/>
      <c r="I19" s="8"/>
      <c r="J19" s="8"/>
    </row>
    <row r="20" spans="1:10" ht="15.75" customHeight="1">
      <c r="A20" s="1"/>
      <c r="B20" s="1"/>
      <c r="C20" s="1"/>
      <c r="D20" s="1"/>
      <c r="E20" s="1"/>
      <c r="F20" s="1"/>
      <c r="G20" s="1"/>
      <c r="H20" s="6"/>
      <c r="I20" s="8"/>
      <c r="J20" s="8"/>
    </row>
    <row r="21" spans="1:10" ht="15.75" customHeight="1">
      <c r="A21" s="1"/>
      <c r="B21" s="1"/>
      <c r="C21" s="1"/>
      <c r="D21" s="1"/>
      <c r="E21" s="1"/>
      <c r="F21" s="1"/>
      <c r="G21" s="1"/>
      <c r="H21" s="6"/>
      <c r="I21" s="8"/>
      <c r="J21" s="8"/>
    </row>
    <row r="22" spans="1:10" ht="15.75" customHeight="1">
      <c r="A22" s="1"/>
      <c r="B22" s="1"/>
      <c r="C22" s="1"/>
      <c r="D22" s="1"/>
      <c r="E22" s="1"/>
      <c r="F22" s="1"/>
      <c r="G22" s="1"/>
      <c r="H22" s="6"/>
      <c r="I22" s="8"/>
      <c r="J22" s="8"/>
    </row>
    <row r="23" spans="1:10" ht="15.75" customHeight="1">
      <c r="A23" s="1"/>
      <c r="B23" s="1"/>
      <c r="C23" s="1"/>
      <c r="D23" s="1"/>
      <c r="E23" s="1"/>
      <c r="F23" s="1"/>
      <c r="G23" s="1"/>
      <c r="H23" s="6"/>
      <c r="I23" s="8"/>
      <c r="J23" s="8"/>
    </row>
    <row r="24" spans="1:10" ht="15.75" customHeight="1">
      <c r="A24" s="1"/>
      <c r="B24" s="1"/>
      <c r="C24" s="1"/>
      <c r="D24" s="1"/>
      <c r="E24" s="1"/>
      <c r="F24" s="1"/>
      <c r="G24" s="1"/>
      <c r="H24" s="6"/>
      <c r="I24" s="8"/>
      <c r="J24" s="8"/>
    </row>
    <row r="25" spans="1:10" ht="15.75" customHeight="1">
      <c r="A25" s="1"/>
      <c r="B25" s="1"/>
      <c r="C25" s="1"/>
      <c r="D25" s="1"/>
      <c r="E25" s="1"/>
      <c r="F25" s="1"/>
      <c r="G25" s="1"/>
      <c r="H25" s="6"/>
      <c r="I25" s="8"/>
      <c r="J25" s="8"/>
    </row>
    <row r="26" spans="1:10" ht="15.75" customHeight="1">
      <c r="A26" s="1"/>
      <c r="B26" s="1"/>
      <c r="C26" s="1"/>
      <c r="D26" s="1"/>
      <c r="E26" s="1"/>
      <c r="F26" s="1"/>
      <c r="G26" s="1"/>
      <c r="H26" s="6"/>
      <c r="I26" s="8"/>
      <c r="J26" s="8"/>
    </row>
    <row r="27" spans="1:10" ht="15.75" customHeight="1">
      <c r="A27" s="1"/>
      <c r="B27" s="1"/>
      <c r="C27" s="1"/>
      <c r="D27" s="1"/>
      <c r="E27" s="1"/>
      <c r="F27" s="1"/>
      <c r="G27" s="1"/>
      <c r="H27" s="6"/>
      <c r="I27" s="8"/>
      <c r="J27" s="8"/>
    </row>
    <row r="28" spans="1:10" ht="15.75" customHeight="1">
      <c r="A28" s="1"/>
      <c r="B28" s="1"/>
      <c r="C28" s="1"/>
      <c r="D28" s="1"/>
      <c r="E28" s="1"/>
      <c r="F28" s="1"/>
      <c r="G28" s="1"/>
      <c r="H28" s="6"/>
      <c r="I28" s="8"/>
      <c r="J28" s="8"/>
    </row>
    <row r="29" spans="1:10" ht="15.75" customHeight="1">
      <c r="A29" s="1"/>
      <c r="B29" s="1"/>
      <c r="C29" s="1"/>
      <c r="D29" s="1"/>
      <c r="E29" s="1"/>
      <c r="F29" s="1"/>
      <c r="G29" s="1"/>
      <c r="H29" s="6"/>
      <c r="I29" s="8"/>
      <c r="J29" s="8"/>
    </row>
    <row r="30" spans="1:10" ht="15.75" customHeight="1">
      <c r="A30" s="1"/>
      <c r="B30" s="1"/>
      <c r="C30" s="1"/>
      <c r="D30" s="1"/>
      <c r="E30" s="1"/>
      <c r="F30" s="1"/>
      <c r="G30" s="1"/>
      <c r="H30" s="6"/>
      <c r="I30" s="8"/>
      <c r="J30" s="8"/>
    </row>
    <row r="31" spans="1:10" ht="15.75" customHeight="1">
      <c r="A31" s="1"/>
      <c r="B31" s="1"/>
      <c r="C31" s="1"/>
      <c r="D31" s="1"/>
      <c r="E31" s="1"/>
      <c r="F31" s="1"/>
      <c r="G31" s="1"/>
      <c r="H31" s="6"/>
      <c r="I31" s="8"/>
      <c r="J31" s="8"/>
    </row>
    <row r="32" spans="1:10" ht="15.75" customHeight="1">
      <c r="A32" s="1"/>
      <c r="B32" s="1"/>
      <c r="C32" s="1"/>
      <c r="D32" s="1"/>
      <c r="E32" s="1"/>
      <c r="F32" s="1"/>
      <c r="G32" s="1"/>
      <c r="H32" s="6"/>
      <c r="I32" s="8"/>
      <c r="J32" s="8"/>
    </row>
    <row r="33" spans="1:10" ht="15.75" customHeight="1">
      <c r="A33" s="1"/>
      <c r="B33" s="1"/>
      <c r="C33" s="1"/>
      <c r="D33" s="1"/>
      <c r="E33" s="1"/>
      <c r="F33" s="1"/>
      <c r="G33" s="1"/>
      <c r="H33" s="6"/>
      <c r="I33" s="8"/>
      <c r="J33" s="8"/>
    </row>
    <row r="34" spans="1:10" ht="15.75" customHeight="1">
      <c r="A34" s="1"/>
      <c r="B34" s="1"/>
      <c r="C34" s="1"/>
      <c r="D34" s="1"/>
      <c r="E34" s="1"/>
      <c r="F34" s="1"/>
      <c r="G34" s="1"/>
      <c r="H34" s="6"/>
      <c r="I34" s="8"/>
      <c r="J34" s="8"/>
    </row>
    <row r="35" spans="1:10" ht="15.75" customHeight="1">
      <c r="A35" s="1"/>
      <c r="B35" s="1"/>
      <c r="C35" s="1"/>
      <c r="D35" s="1"/>
      <c r="E35" s="1"/>
      <c r="F35" s="1"/>
      <c r="G35" s="1"/>
      <c r="H35" s="6"/>
      <c r="I35" s="8"/>
      <c r="J35" s="8"/>
    </row>
    <row r="36" spans="1:10" ht="15.75" customHeight="1">
      <c r="A36" s="1"/>
      <c r="B36" s="1"/>
      <c r="C36" s="1"/>
      <c r="D36" s="1"/>
      <c r="E36" s="1"/>
      <c r="F36" s="1"/>
      <c r="G36" s="1"/>
      <c r="H36" s="6"/>
      <c r="I36" s="8"/>
      <c r="J36" s="8"/>
    </row>
    <row r="37" spans="1:10" ht="15.75" customHeight="1">
      <c r="A37" s="1"/>
      <c r="B37" s="1"/>
      <c r="C37" s="1"/>
      <c r="D37" s="1"/>
      <c r="E37" s="1"/>
      <c r="F37" s="1"/>
      <c r="G37" s="1"/>
      <c r="H37" s="6"/>
      <c r="I37" s="8"/>
      <c r="J37" s="8"/>
    </row>
    <row r="38" spans="1:10" ht="15.75" customHeight="1">
      <c r="A38" s="1"/>
      <c r="B38" s="1"/>
      <c r="C38" s="1"/>
      <c r="D38" s="1"/>
      <c r="E38" s="1"/>
      <c r="F38" s="1"/>
      <c r="G38" s="1"/>
      <c r="H38" s="6"/>
      <c r="I38" s="8"/>
      <c r="J38" s="8"/>
    </row>
    <row r="39" spans="1:10" ht="15.75" customHeight="1">
      <c r="A39" s="1"/>
      <c r="B39" s="1"/>
      <c r="C39" s="1"/>
      <c r="D39" s="1"/>
      <c r="E39" s="1"/>
      <c r="F39" s="1"/>
      <c r="G39" s="1"/>
      <c r="H39" s="6"/>
      <c r="I39" s="8"/>
      <c r="J39" s="8"/>
    </row>
    <row r="40" spans="1:10" ht="15.75" customHeight="1">
      <c r="A40" s="1"/>
      <c r="B40" s="1"/>
      <c r="C40" s="1"/>
      <c r="D40" s="1"/>
      <c r="E40" s="1"/>
      <c r="F40" s="1"/>
      <c r="G40" s="1"/>
      <c r="H40" s="6"/>
      <c r="I40" s="8"/>
      <c r="J40" s="8"/>
    </row>
    <row r="41" spans="1:10" ht="15.75" customHeight="1">
      <c r="A41" s="1"/>
      <c r="B41" s="1"/>
      <c r="C41" s="1"/>
      <c r="D41" s="1"/>
      <c r="E41" s="1"/>
      <c r="F41" s="1"/>
      <c r="G41" s="1"/>
      <c r="H41" s="6"/>
      <c r="I41" s="8"/>
      <c r="J41" s="8"/>
    </row>
    <row r="42" spans="1:10" ht="15.75" customHeight="1">
      <c r="A42" s="1"/>
      <c r="B42" s="1"/>
      <c r="C42" s="1"/>
      <c r="D42" s="1"/>
      <c r="E42" s="1"/>
      <c r="F42" s="1"/>
      <c r="G42" s="1"/>
      <c r="H42" s="6"/>
      <c r="I42" s="8"/>
      <c r="J42" s="8"/>
    </row>
    <row r="43" spans="1:10" ht="15.75" customHeight="1">
      <c r="A43" s="1"/>
      <c r="B43" s="1"/>
      <c r="C43" s="1"/>
      <c r="D43" s="1"/>
      <c r="E43" s="1"/>
      <c r="F43" s="1"/>
      <c r="G43" s="1"/>
      <c r="H43" s="6"/>
      <c r="I43" s="8"/>
      <c r="J43" s="8"/>
    </row>
    <row r="44" spans="1:10" ht="15.75" customHeight="1">
      <c r="A44" s="1"/>
      <c r="B44" s="1"/>
      <c r="C44" s="1"/>
      <c r="D44" s="1"/>
      <c r="E44" s="1"/>
      <c r="F44" s="1"/>
      <c r="G44" s="1"/>
      <c r="H44" s="6"/>
      <c r="I44" s="8"/>
      <c r="J44" s="8"/>
    </row>
    <row r="45" spans="1:10" ht="15.75" customHeight="1">
      <c r="A45" s="1"/>
      <c r="B45" s="1"/>
      <c r="C45" s="1"/>
      <c r="D45" s="1"/>
      <c r="E45" s="1"/>
      <c r="F45" s="1"/>
      <c r="G45" s="1"/>
      <c r="H45" s="6"/>
      <c r="I45" s="8"/>
      <c r="J45" s="8"/>
    </row>
    <row r="46" spans="1:10" ht="15.75" customHeight="1">
      <c r="A46" s="1"/>
      <c r="B46" s="1"/>
      <c r="C46" s="1"/>
      <c r="D46" s="1"/>
      <c r="E46" s="1"/>
      <c r="F46" s="1"/>
      <c r="G46" s="1"/>
      <c r="H46" s="6"/>
      <c r="I46" s="8"/>
      <c r="J46" s="8"/>
    </row>
    <row r="47" spans="1:10" ht="15.75" customHeight="1">
      <c r="A47" s="1"/>
      <c r="B47" s="1"/>
      <c r="C47" s="1"/>
      <c r="D47" s="1"/>
      <c r="E47" s="1"/>
      <c r="F47" s="1"/>
      <c r="G47" s="1"/>
      <c r="H47" s="6"/>
      <c r="I47" s="8"/>
      <c r="J47" s="8"/>
    </row>
    <row r="48" spans="1:10" ht="15.75" customHeight="1">
      <c r="A48" s="1"/>
      <c r="B48" s="1"/>
      <c r="C48" s="1"/>
      <c r="D48" s="1"/>
      <c r="E48" s="1"/>
      <c r="F48" s="1"/>
      <c r="G48" s="1"/>
      <c r="H48" s="6"/>
      <c r="I48" s="8"/>
      <c r="J48" s="8"/>
    </row>
    <row r="49" spans="1:10" ht="15.75" customHeight="1">
      <c r="A49" s="1"/>
      <c r="B49" s="1"/>
      <c r="C49" s="1"/>
      <c r="D49" s="1"/>
      <c r="E49" s="1"/>
      <c r="F49" s="1"/>
      <c r="G49" s="1"/>
      <c r="H49" s="6"/>
      <c r="I49" s="8"/>
      <c r="J49" s="8"/>
    </row>
    <row r="50" spans="1:10" ht="15.75" customHeight="1">
      <c r="A50" s="1"/>
      <c r="B50" s="1"/>
      <c r="C50" s="1"/>
      <c r="D50" s="1"/>
      <c r="E50" s="1"/>
      <c r="F50" s="1"/>
      <c r="G50" s="1"/>
      <c r="H50" s="6"/>
      <c r="I50" s="8"/>
      <c r="J50" s="8"/>
    </row>
    <row r="51" spans="1:10" ht="15.75" customHeight="1">
      <c r="A51" s="1"/>
      <c r="B51" s="1"/>
      <c r="C51" s="1"/>
      <c r="D51" s="1"/>
      <c r="E51" s="1"/>
      <c r="F51" s="1"/>
      <c r="G51" s="1"/>
      <c r="I51" s="8"/>
      <c r="J51" s="8"/>
    </row>
    <row r="52" spans="1:7" ht="15.75" customHeight="1">
      <c r="A52" s="1"/>
      <c r="B52" s="1"/>
      <c r="C52" s="1"/>
      <c r="D52" s="1"/>
      <c r="E52" s="1"/>
      <c r="F52" s="1"/>
      <c r="G52" s="1"/>
    </row>
    <row r="53" spans="1:7" ht="15.75" customHeight="1">
      <c r="A53" s="1"/>
      <c r="B53" s="1"/>
      <c r="C53" s="1"/>
      <c r="D53" s="1"/>
      <c r="E53" s="1"/>
      <c r="F53" s="1"/>
      <c r="G53" s="1"/>
    </row>
  </sheetData>
  <sheetProtection/>
  <mergeCells count="3">
    <mergeCell ref="B2:G2"/>
    <mergeCell ref="E1:G1"/>
    <mergeCell ref="F3:G3"/>
  </mergeCells>
  <printOptions/>
  <pageMargins left="0.97" right="0.75" top="0.35" bottom="1" header="0.34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L26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7.00390625" style="0" customWidth="1"/>
    <col min="2" max="2" width="13.00390625" style="0" customWidth="1"/>
    <col min="3" max="3" width="17.7109375" style="0" customWidth="1"/>
    <col min="5" max="5" width="11.00390625" style="0" customWidth="1"/>
    <col min="6" max="6" width="12.7109375" style="0" customWidth="1"/>
    <col min="7" max="7" width="9.8515625" style="0" customWidth="1"/>
    <col min="8" max="8" width="11.28125" style="0" customWidth="1"/>
    <col min="11" max="11" width="17.8515625" style="0" customWidth="1"/>
    <col min="12" max="12" width="17.421875" style="0" customWidth="1"/>
  </cols>
  <sheetData>
    <row r="1" spans="1:12" ht="12.75">
      <c r="A1" s="166" t="s">
        <v>17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  <c r="L1" s="14"/>
    </row>
    <row r="2" spans="1:12" ht="15.75">
      <c r="A2" s="169" t="s">
        <v>96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40"/>
    </row>
    <row r="3" spans="1:11" ht="12.75">
      <c r="A3" s="164" t="s">
        <v>215</v>
      </c>
      <c r="B3" s="164"/>
      <c r="C3" s="164"/>
      <c r="G3" s="165" t="s">
        <v>18</v>
      </c>
      <c r="H3" s="165"/>
      <c r="I3" s="165"/>
      <c r="J3" s="165"/>
      <c r="K3" s="1"/>
    </row>
    <row r="4" spans="1:11" ht="12.75">
      <c r="A4" s="164" t="s">
        <v>446</v>
      </c>
      <c r="B4" s="164"/>
      <c r="C4" s="164"/>
      <c r="G4" s="175" t="s">
        <v>461</v>
      </c>
      <c r="H4" s="175"/>
      <c r="I4" s="175"/>
      <c r="J4" s="175"/>
      <c r="K4" s="1"/>
    </row>
    <row r="5" spans="1:11" ht="12.75">
      <c r="A5" s="147">
        <v>41244</v>
      </c>
      <c r="G5" s="165" t="s">
        <v>94</v>
      </c>
      <c r="H5" s="165"/>
      <c r="I5" s="165"/>
      <c r="J5" s="165"/>
      <c r="K5" s="1"/>
    </row>
    <row r="6" spans="7:11" ht="12.75">
      <c r="G6" s="165" t="s">
        <v>19</v>
      </c>
      <c r="H6" s="165"/>
      <c r="I6" s="165"/>
      <c r="J6" s="165"/>
      <c r="K6" s="1"/>
    </row>
    <row r="7" spans="7:11" ht="12.75">
      <c r="G7" s="165" t="s">
        <v>20</v>
      </c>
      <c r="H7" s="165"/>
      <c r="I7" s="165"/>
      <c r="J7" s="165"/>
      <c r="K7" s="1"/>
    </row>
    <row r="8" spans="7:11" ht="12.75">
      <c r="G8" s="165" t="s">
        <v>21</v>
      </c>
      <c r="H8" s="165"/>
      <c r="I8" s="165"/>
      <c r="J8" s="165"/>
      <c r="K8" s="1"/>
    </row>
    <row r="9" spans="7:11" ht="24" customHeight="1">
      <c r="G9" s="165" t="s">
        <v>22</v>
      </c>
      <c r="H9" s="165"/>
      <c r="I9" s="165"/>
      <c r="J9" s="165"/>
      <c r="K9" s="1"/>
    </row>
    <row r="10" spans="1:12" ht="52.5" customHeight="1">
      <c r="A10" s="170" t="s">
        <v>3</v>
      </c>
      <c r="B10" s="170" t="s">
        <v>82</v>
      </c>
      <c r="C10" s="173" t="s">
        <v>23</v>
      </c>
      <c r="D10" s="174" t="s">
        <v>83</v>
      </c>
      <c r="E10" s="173" t="s">
        <v>24</v>
      </c>
      <c r="F10" s="173"/>
      <c r="G10" s="173"/>
      <c r="H10" s="173"/>
      <c r="I10" s="174" t="s">
        <v>88</v>
      </c>
      <c r="J10" s="176" t="s">
        <v>89</v>
      </c>
      <c r="K10" s="176"/>
      <c r="L10" s="177" t="s">
        <v>93</v>
      </c>
    </row>
    <row r="11" spans="1:12" ht="48" customHeight="1">
      <c r="A11" s="171"/>
      <c r="B11" s="171"/>
      <c r="C11" s="173"/>
      <c r="D11" s="174"/>
      <c r="E11" s="174" t="s">
        <v>84</v>
      </c>
      <c r="F11" s="174"/>
      <c r="G11" s="173" t="s">
        <v>85</v>
      </c>
      <c r="H11" s="173"/>
      <c r="I11" s="174"/>
      <c r="J11" s="174" t="s">
        <v>60</v>
      </c>
      <c r="K11" s="174" t="s">
        <v>90</v>
      </c>
      <c r="L11" s="178"/>
    </row>
    <row r="12" spans="1:12" ht="12.75">
      <c r="A12" s="171"/>
      <c r="B12" s="171"/>
      <c r="C12" s="173"/>
      <c r="D12" s="174"/>
      <c r="E12" s="174" t="s">
        <v>92</v>
      </c>
      <c r="F12" s="174" t="s">
        <v>91</v>
      </c>
      <c r="G12" s="174" t="s">
        <v>86</v>
      </c>
      <c r="H12" s="174" t="s">
        <v>87</v>
      </c>
      <c r="I12" s="174"/>
      <c r="J12" s="174"/>
      <c r="K12" s="174"/>
      <c r="L12" s="178"/>
    </row>
    <row r="13" spans="1:12" ht="57.75" customHeight="1">
      <c r="A13" s="172"/>
      <c r="B13" s="172"/>
      <c r="C13" s="173"/>
      <c r="D13" s="174"/>
      <c r="E13" s="174"/>
      <c r="F13" s="174"/>
      <c r="G13" s="174"/>
      <c r="H13" s="174"/>
      <c r="I13" s="174"/>
      <c r="J13" s="174"/>
      <c r="K13" s="174"/>
      <c r="L13" s="179"/>
    </row>
    <row r="14" spans="1:12" ht="12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</row>
    <row r="15" spans="1:12" ht="135" customHeight="1">
      <c r="A15" s="1"/>
      <c r="B15" s="1"/>
      <c r="C15" s="12" t="s">
        <v>204</v>
      </c>
      <c r="D15" s="1"/>
      <c r="E15" s="1"/>
      <c r="F15" s="1"/>
      <c r="G15" s="1"/>
      <c r="H15" s="1"/>
      <c r="I15" s="18">
        <v>10598000</v>
      </c>
      <c r="J15" s="37"/>
      <c r="K15" s="1"/>
      <c r="L15" s="1"/>
    </row>
    <row r="17" spans="5:7" ht="12.75">
      <c r="E17" s="163" t="s">
        <v>372</v>
      </c>
      <c r="F17" s="163"/>
      <c r="G17" s="163"/>
    </row>
    <row r="18" spans="5:7" ht="12.75">
      <c r="E18" s="163" t="s">
        <v>432</v>
      </c>
      <c r="F18" s="163"/>
      <c r="G18" s="163"/>
    </row>
    <row r="19" spans="5:7" ht="12.75">
      <c r="E19" s="163" t="s">
        <v>367</v>
      </c>
      <c r="F19" s="163"/>
      <c r="G19" s="163"/>
    </row>
    <row r="23" ht="12.75">
      <c r="B23" s="3"/>
    </row>
    <row r="25" spans="6:8" ht="12.75">
      <c r="F25" s="3"/>
      <c r="H25" s="3"/>
    </row>
    <row r="26" spans="2:9" ht="12.75">
      <c r="B26" s="3"/>
      <c r="I26" s="3"/>
    </row>
  </sheetData>
  <sheetProtection/>
  <mergeCells count="30">
    <mergeCell ref="E17:G17"/>
    <mergeCell ref="E18:G18"/>
    <mergeCell ref="E19:G19"/>
    <mergeCell ref="L10:L13"/>
    <mergeCell ref="E11:F11"/>
    <mergeCell ref="G11:H11"/>
    <mergeCell ref="J11:J13"/>
    <mergeCell ref="K11:K13"/>
    <mergeCell ref="E12:E13"/>
    <mergeCell ref="F12:F13"/>
    <mergeCell ref="G5:J5"/>
    <mergeCell ref="G6:J6"/>
    <mergeCell ref="G12:G13"/>
    <mergeCell ref="H12:H13"/>
    <mergeCell ref="G7:J7"/>
    <mergeCell ref="G8:J8"/>
    <mergeCell ref="G9:J9"/>
    <mergeCell ref="E10:H10"/>
    <mergeCell ref="I10:I13"/>
    <mergeCell ref="J10:K10"/>
    <mergeCell ref="A3:C3"/>
    <mergeCell ref="G3:J3"/>
    <mergeCell ref="A1:K1"/>
    <mergeCell ref="A2:K2"/>
    <mergeCell ref="A10:A13"/>
    <mergeCell ref="B10:B13"/>
    <mergeCell ref="C10:C13"/>
    <mergeCell ref="D10:D13"/>
    <mergeCell ref="A4:C4"/>
    <mergeCell ref="G4:J4"/>
  </mergeCells>
  <printOptions/>
  <pageMargins left="0.75" right="0.75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L20"/>
  <sheetViews>
    <sheetView zoomScalePageLayoutView="0" workbookViewId="0" topLeftCell="B1">
      <selection activeCell="K8" sqref="K8"/>
    </sheetView>
  </sheetViews>
  <sheetFormatPr defaultColWidth="9.140625" defaultRowHeight="12.75"/>
  <cols>
    <col min="1" max="1" width="5.8515625" style="0" customWidth="1"/>
    <col min="2" max="2" width="13.00390625" style="0" customWidth="1"/>
    <col min="3" max="3" width="20.421875" style="0" customWidth="1"/>
    <col min="5" max="5" width="12.8515625" style="0" customWidth="1"/>
    <col min="6" max="6" width="13.140625" style="0" customWidth="1"/>
    <col min="7" max="7" width="9.8515625" style="0" customWidth="1"/>
    <col min="8" max="8" width="11.28125" style="0" customWidth="1"/>
    <col min="11" max="11" width="15.0039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81" t="s">
        <v>17</v>
      </c>
      <c r="L1" s="181"/>
    </row>
    <row r="2" spans="1:12" ht="15.75">
      <c r="A2" s="182" t="s">
        <v>96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2.75">
      <c r="A3" s="33"/>
      <c r="B3" s="33"/>
      <c r="C3" s="33"/>
      <c r="D3" s="33"/>
      <c r="E3" s="26"/>
      <c r="F3" s="26"/>
      <c r="G3" s="26"/>
      <c r="H3" s="26"/>
      <c r="I3" s="1"/>
      <c r="J3" s="1"/>
      <c r="K3" s="1"/>
      <c r="L3" s="1"/>
    </row>
    <row r="4" spans="1:12" ht="12.75">
      <c r="A4" s="183" t="s">
        <v>214</v>
      </c>
      <c r="B4" s="183"/>
      <c r="C4" s="183"/>
      <c r="D4" s="1"/>
      <c r="E4" s="1"/>
      <c r="F4" s="1"/>
      <c r="G4" s="165" t="s">
        <v>18</v>
      </c>
      <c r="H4" s="165"/>
      <c r="I4" s="165"/>
      <c r="J4" s="165"/>
      <c r="K4" s="1"/>
      <c r="L4" s="1"/>
    </row>
    <row r="5" spans="1:12" ht="12.75">
      <c r="A5" s="183" t="s">
        <v>434</v>
      </c>
      <c r="B5" s="183"/>
      <c r="C5" s="183"/>
      <c r="D5" s="1"/>
      <c r="E5" s="1"/>
      <c r="F5" s="1"/>
      <c r="G5" s="165" t="s">
        <v>95</v>
      </c>
      <c r="H5" s="165"/>
      <c r="I5" s="165"/>
      <c r="J5" s="165"/>
      <c r="K5" s="1"/>
      <c r="L5" s="1"/>
    </row>
    <row r="6" spans="1:12" ht="12.75">
      <c r="A6" s="180">
        <v>41244</v>
      </c>
      <c r="B6" s="180"/>
      <c r="C6" s="1"/>
      <c r="D6" s="1"/>
      <c r="E6" s="1"/>
      <c r="F6" s="1"/>
      <c r="G6" s="175" t="s">
        <v>460</v>
      </c>
      <c r="H6" s="175"/>
      <c r="I6" s="175"/>
      <c r="J6" s="175"/>
      <c r="K6" s="26"/>
      <c r="L6" s="1"/>
    </row>
    <row r="7" spans="1:12" ht="12.75">
      <c r="A7" s="1"/>
      <c r="B7" s="1"/>
      <c r="C7" s="1"/>
      <c r="D7" s="1"/>
      <c r="E7" s="1"/>
      <c r="F7" s="1"/>
      <c r="G7" s="165" t="s">
        <v>19</v>
      </c>
      <c r="H7" s="165"/>
      <c r="I7" s="165"/>
      <c r="J7" s="165"/>
      <c r="K7" s="1"/>
      <c r="L7" s="1"/>
    </row>
    <row r="8" spans="1:12" ht="12.75">
      <c r="A8" s="1"/>
      <c r="B8" s="1"/>
      <c r="C8" s="1"/>
      <c r="D8" s="1"/>
      <c r="E8" s="1"/>
      <c r="F8" s="1"/>
      <c r="G8" s="165" t="s">
        <v>20</v>
      </c>
      <c r="H8" s="165"/>
      <c r="I8" s="165"/>
      <c r="J8" s="165"/>
      <c r="K8" s="1"/>
      <c r="L8" s="1"/>
    </row>
    <row r="9" spans="1:12" ht="12.75">
      <c r="A9" s="1"/>
      <c r="B9" s="1"/>
      <c r="C9" s="1"/>
      <c r="D9" s="1"/>
      <c r="E9" s="1"/>
      <c r="F9" s="1"/>
      <c r="G9" s="165" t="s">
        <v>21</v>
      </c>
      <c r="H9" s="165"/>
      <c r="I9" s="165"/>
      <c r="J9" s="165"/>
      <c r="K9" s="1"/>
      <c r="L9" s="1"/>
    </row>
    <row r="10" spans="1:12" ht="24" customHeight="1">
      <c r="A10" s="1"/>
      <c r="B10" s="1"/>
      <c r="C10" s="1"/>
      <c r="D10" s="1"/>
      <c r="E10" s="1"/>
      <c r="F10" s="1"/>
      <c r="G10" s="165" t="s">
        <v>22</v>
      </c>
      <c r="H10" s="165"/>
      <c r="I10" s="165"/>
      <c r="J10" s="165"/>
      <c r="K10" s="1"/>
      <c r="L10" s="1"/>
    </row>
    <row r="11" spans="1:12" ht="52.5" customHeight="1">
      <c r="A11" s="174" t="s">
        <v>3</v>
      </c>
      <c r="B11" s="174" t="s">
        <v>82</v>
      </c>
      <c r="C11" s="173" t="s">
        <v>23</v>
      </c>
      <c r="D11" s="174" t="s">
        <v>83</v>
      </c>
      <c r="E11" s="173" t="s">
        <v>24</v>
      </c>
      <c r="F11" s="173"/>
      <c r="G11" s="173"/>
      <c r="H11" s="173"/>
      <c r="I11" s="174" t="s">
        <v>88</v>
      </c>
      <c r="J11" s="176" t="s">
        <v>89</v>
      </c>
      <c r="K11" s="176"/>
      <c r="L11" s="173" t="s">
        <v>93</v>
      </c>
    </row>
    <row r="12" spans="1:12" ht="48" customHeight="1">
      <c r="A12" s="174"/>
      <c r="B12" s="174"/>
      <c r="C12" s="173"/>
      <c r="D12" s="174"/>
      <c r="E12" s="174" t="s">
        <v>84</v>
      </c>
      <c r="F12" s="174"/>
      <c r="G12" s="173" t="s">
        <v>85</v>
      </c>
      <c r="H12" s="173"/>
      <c r="I12" s="174"/>
      <c r="J12" s="174" t="s">
        <v>60</v>
      </c>
      <c r="K12" s="174" t="s">
        <v>90</v>
      </c>
      <c r="L12" s="173"/>
    </row>
    <row r="13" spans="1:12" ht="12.75">
      <c r="A13" s="174"/>
      <c r="B13" s="174"/>
      <c r="C13" s="173"/>
      <c r="D13" s="174"/>
      <c r="E13" s="174" t="s">
        <v>92</v>
      </c>
      <c r="F13" s="174" t="s">
        <v>91</v>
      </c>
      <c r="G13" s="174" t="s">
        <v>86</v>
      </c>
      <c r="H13" s="174" t="s">
        <v>87</v>
      </c>
      <c r="I13" s="174"/>
      <c r="J13" s="174"/>
      <c r="K13" s="174"/>
      <c r="L13" s="173"/>
    </row>
    <row r="14" spans="1:12" ht="57.75" customHeight="1">
      <c r="A14" s="174"/>
      <c r="B14" s="174"/>
      <c r="C14" s="173"/>
      <c r="D14" s="174"/>
      <c r="E14" s="174"/>
      <c r="F14" s="174"/>
      <c r="G14" s="174"/>
      <c r="H14" s="174"/>
      <c r="I14" s="174"/>
      <c r="J14" s="174"/>
      <c r="K14" s="174"/>
      <c r="L14" s="173"/>
    </row>
    <row r="15" spans="1:12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</row>
    <row r="16" spans="1:12" ht="135" customHeight="1">
      <c r="A16" s="1"/>
      <c r="B16" s="1"/>
      <c r="C16" s="12" t="s">
        <v>230</v>
      </c>
      <c r="D16" s="1"/>
      <c r="E16" s="1"/>
      <c r="F16" s="1"/>
      <c r="G16" s="1"/>
      <c r="H16" s="1"/>
      <c r="I16" s="117">
        <v>7274178</v>
      </c>
      <c r="J16" s="1"/>
      <c r="K16" s="1"/>
      <c r="L16" s="1"/>
    </row>
    <row r="17" spans="1:10" ht="12.75">
      <c r="A17" s="184"/>
      <c r="B17" s="184"/>
      <c r="C17" s="184"/>
      <c r="D17" s="75"/>
      <c r="E17" s="75"/>
      <c r="J17" s="3"/>
    </row>
    <row r="18" spans="6:8" ht="12.75">
      <c r="F18" s="163" t="s">
        <v>372</v>
      </c>
      <c r="G18" s="163"/>
      <c r="H18" s="163"/>
    </row>
    <row r="19" spans="6:8" ht="12.75">
      <c r="F19" s="163" t="s">
        <v>435</v>
      </c>
      <c r="G19" s="163"/>
      <c r="H19" s="163"/>
    </row>
    <row r="20" spans="6:8" ht="12.75">
      <c r="F20" s="163" t="s">
        <v>367</v>
      </c>
      <c r="G20" s="163"/>
      <c r="H20" s="163"/>
    </row>
  </sheetData>
  <sheetProtection/>
  <mergeCells count="32">
    <mergeCell ref="A17:C17"/>
    <mergeCell ref="F18:H18"/>
    <mergeCell ref="F19:H19"/>
    <mergeCell ref="F20:H20"/>
    <mergeCell ref="G12:H12"/>
    <mergeCell ref="E11:H11"/>
    <mergeCell ref="A11:A14"/>
    <mergeCell ref="C11:C14"/>
    <mergeCell ref="E13:E14"/>
    <mergeCell ref="F13:F14"/>
    <mergeCell ref="B11:B14"/>
    <mergeCell ref="D11:D14"/>
    <mergeCell ref="E12:F12"/>
    <mergeCell ref="L11:L14"/>
    <mergeCell ref="G10:J10"/>
    <mergeCell ref="G9:J9"/>
    <mergeCell ref="G8:J8"/>
    <mergeCell ref="J11:K11"/>
    <mergeCell ref="G13:G14"/>
    <mergeCell ref="H13:H14"/>
    <mergeCell ref="I11:I14"/>
    <mergeCell ref="K12:K14"/>
    <mergeCell ref="J12:J14"/>
    <mergeCell ref="A6:B6"/>
    <mergeCell ref="K1:L1"/>
    <mergeCell ref="A2:L2"/>
    <mergeCell ref="A5:C5"/>
    <mergeCell ref="A4:C4"/>
    <mergeCell ref="G7:J7"/>
    <mergeCell ref="G6:J6"/>
    <mergeCell ref="G5:J5"/>
    <mergeCell ref="G4:J4"/>
  </mergeCells>
  <printOptions/>
  <pageMargins left="0.1968503937007874" right="0.1968503937007874" top="0.32" bottom="0.984251968503937" header="0.2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L20"/>
  <sheetViews>
    <sheetView zoomScalePageLayoutView="0" workbookViewId="0" topLeftCell="E1">
      <selection activeCell="J5" sqref="J5"/>
    </sheetView>
  </sheetViews>
  <sheetFormatPr defaultColWidth="9.140625" defaultRowHeight="12.75"/>
  <cols>
    <col min="1" max="1" width="7.00390625" style="8" customWidth="1"/>
    <col min="2" max="2" width="8.7109375" style="8" customWidth="1"/>
    <col min="3" max="3" width="27.57421875" style="8" customWidth="1"/>
    <col min="4" max="4" width="12.7109375" style="8" customWidth="1"/>
    <col min="5" max="5" width="11.7109375" style="8" customWidth="1"/>
    <col min="6" max="6" width="11.140625" style="8" customWidth="1"/>
    <col min="7" max="7" width="15.140625" style="8" customWidth="1"/>
    <col min="8" max="8" width="11.140625" style="8" customWidth="1"/>
    <col min="9" max="9" width="11.57421875" style="8" customWidth="1"/>
    <col min="10" max="10" width="14.57421875" style="8" customWidth="1"/>
    <col min="11" max="11" width="14.00390625" style="8" customWidth="1"/>
    <col min="12" max="12" width="8.8515625" style="8" customWidth="1"/>
    <col min="13" max="16384" width="9.140625" style="8" customWidth="1"/>
  </cols>
  <sheetData>
    <row r="1" spans="1:12" ht="20.2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5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3" ht="12.75">
      <c r="A3" s="186" t="s">
        <v>222</v>
      </c>
      <c r="B3" s="186"/>
      <c r="C3" s="186"/>
    </row>
    <row r="4" spans="1:12" ht="12.75">
      <c r="A4" s="186" t="s">
        <v>97</v>
      </c>
      <c r="B4" s="186"/>
      <c r="C4" s="186"/>
      <c r="J4" s="188">
        <f>Sheet3!A5</f>
        <v>41244</v>
      </c>
      <c r="K4" s="186"/>
      <c r="L4" s="186"/>
    </row>
    <row r="5" spans="5:7" ht="12.75">
      <c r="E5" s="163"/>
      <c r="F5" s="163"/>
      <c r="G5" s="163"/>
    </row>
    <row r="6" spans="1:12" ht="11.25" customHeight="1">
      <c r="A6" s="173" t="s">
        <v>2</v>
      </c>
      <c r="B6" s="173" t="s">
        <v>3</v>
      </c>
      <c r="C6" s="173" t="s">
        <v>4</v>
      </c>
      <c r="D6" s="174"/>
      <c r="E6" s="173"/>
      <c r="F6" s="173"/>
      <c r="G6" s="173" t="s">
        <v>5</v>
      </c>
      <c r="H6" s="173"/>
      <c r="I6" s="173"/>
      <c r="J6" s="174" t="s">
        <v>28</v>
      </c>
      <c r="K6" s="173" t="s">
        <v>6</v>
      </c>
      <c r="L6" s="173" t="s">
        <v>7</v>
      </c>
    </row>
    <row r="7" spans="1:12" ht="25.5">
      <c r="A7" s="173"/>
      <c r="B7" s="173"/>
      <c r="C7" s="173"/>
      <c r="D7" s="174"/>
      <c r="E7" s="173"/>
      <c r="F7" s="173"/>
      <c r="G7" s="16" t="s">
        <v>25</v>
      </c>
      <c r="H7" s="16" t="s">
        <v>26</v>
      </c>
      <c r="I7" s="16" t="s">
        <v>27</v>
      </c>
      <c r="J7" s="174"/>
      <c r="K7" s="173"/>
      <c r="L7" s="173"/>
    </row>
    <row r="8" spans="1:12" s="17" customFormat="1" ht="13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2">
        <v>7</v>
      </c>
      <c r="H8" s="12">
        <v>8</v>
      </c>
      <c r="I8" s="12">
        <v>9</v>
      </c>
      <c r="J8" s="18">
        <v>10</v>
      </c>
      <c r="K8" s="18">
        <v>11</v>
      </c>
      <c r="L8" s="18">
        <v>12</v>
      </c>
    </row>
    <row r="9" spans="1:12" ht="12.75">
      <c r="A9" s="1"/>
      <c r="B9" s="1"/>
      <c r="C9" s="1" t="s">
        <v>8</v>
      </c>
      <c r="D9" s="4" t="s">
        <v>203</v>
      </c>
      <c r="E9" s="1"/>
      <c r="F9" s="1"/>
      <c r="G9" s="1"/>
      <c r="H9" s="1"/>
      <c r="I9" s="1"/>
      <c r="J9" s="1">
        <v>0</v>
      </c>
      <c r="K9" s="1">
        <v>0</v>
      </c>
      <c r="L9" s="1"/>
    </row>
    <row r="10" spans="1:12" ht="25.5" customHeight="1">
      <c r="A10" s="1"/>
      <c r="B10" s="1"/>
      <c r="C10" s="1"/>
      <c r="D10" s="8">
        <v>0</v>
      </c>
      <c r="E10" s="1"/>
      <c r="F10" s="1"/>
      <c r="G10" s="1"/>
      <c r="H10" s="1"/>
      <c r="I10" s="1"/>
      <c r="J10" s="1"/>
      <c r="K10" s="1"/>
      <c r="L10" s="1"/>
    </row>
    <row r="11" spans="1:12" ht="25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5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5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5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5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5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5.5" customHeight="1">
      <c r="A18" s="1"/>
      <c r="B18" s="1"/>
      <c r="C18" s="1" t="s">
        <v>9</v>
      </c>
      <c r="D18" s="26">
        <f>SUM(D10:D17)</f>
        <v>0</v>
      </c>
      <c r="E18" s="1"/>
      <c r="F18" s="1"/>
      <c r="G18" s="1"/>
      <c r="H18" s="1"/>
      <c r="I18" s="1"/>
      <c r="J18" s="1"/>
      <c r="K18" s="1"/>
      <c r="L18" s="1"/>
    </row>
    <row r="19" spans="1:12" ht="25.5" customHeight="1">
      <c r="A19" s="1"/>
      <c r="B19" s="1"/>
      <c r="C19" s="12" t="s">
        <v>10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sheetProtection/>
  <mergeCells count="16">
    <mergeCell ref="E5:G5"/>
    <mergeCell ref="G6:I6"/>
    <mergeCell ref="A1:L1"/>
    <mergeCell ref="A3:C3"/>
    <mergeCell ref="A4:C4"/>
    <mergeCell ref="A2:L2"/>
    <mergeCell ref="J4:L4"/>
    <mergeCell ref="J6:J7"/>
    <mergeCell ref="K6:K7"/>
    <mergeCell ref="L6:L7"/>
    <mergeCell ref="C6:C7"/>
    <mergeCell ref="F6:F7"/>
    <mergeCell ref="B6:B7"/>
    <mergeCell ref="A6:A7"/>
    <mergeCell ref="D6:D7"/>
    <mergeCell ref="E6:E7"/>
  </mergeCells>
  <printOptions/>
  <pageMargins left="0.1968503937007874" right="0.1968503937007874" top="0.31496062992125984" bottom="0.3149606299212598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E47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11.7109375" style="0" customWidth="1"/>
    <col min="2" max="2" width="28.57421875" style="0" customWidth="1"/>
    <col min="3" max="3" width="15.00390625" style="0" customWidth="1"/>
    <col min="4" max="4" width="23.57421875" style="0" customWidth="1"/>
    <col min="5" max="5" width="14.00390625" style="0" customWidth="1"/>
  </cols>
  <sheetData>
    <row r="1" spans="1:5" ht="20.25">
      <c r="A1" s="185" t="s">
        <v>98</v>
      </c>
      <c r="B1" s="185"/>
      <c r="C1" s="185"/>
      <c r="D1" s="185"/>
      <c r="E1" s="185"/>
    </row>
    <row r="2" spans="1:5" ht="15.75">
      <c r="A2" s="189" t="s">
        <v>99</v>
      </c>
      <c r="B2" s="189"/>
      <c r="C2" s="189"/>
      <c r="D2" s="189"/>
      <c r="E2" s="189"/>
    </row>
    <row r="3" spans="1:5" ht="12.75">
      <c r="A3" s="190" t="s">
        <v>283</v>
      </c>
      <c r="B3" s="190"/>
      <c r="C3" s="190"/>
      <c r="D3" s="190"/>
      <c r="E3" s="190"/>
    </row>
    <row r="4" spans="1:5" ht="12.75">
      <c r="A4" s="170" t="s">
        <v>33</v>
      </c>
      <c r="B4" s="170" t="s">
        <v>34</v>
      </c>
      <c r="C4" s="191" t="s">
        <v>11</v>
      </c>
      <c r="D4" s="192"/>
      <c r="E4" s="193"/>
    </row>
    <row r="5" spans="1:5" ht="25.5" customHeight="1">
      <c r="A5" s="172"/>
      <c r="B5" s="172"/>
      <c r="C5" s="18" t="s">
        <v>12</v>
      </c>
      <c r="D5" s="18" t="s">
        <v>13</v>
      </c>
      <c r="E5" s="18" t="s">
        <v>6</v>
      </c>
    </row>
    <row r="6" spans="1:5" ht="2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ht="21" customHeight="1">
      <c r="A7" s="1"/>
      <c r="B7" s="1" t="s">
        <v>292</v>
      </c>
      <c r="C7" s="32">
        <v>0</v>
      </c>
      <c r="D7" s="5">
        <v>0</v>
      </c>
      <c r="E7" s="32">
        <f>SUM(C7:D7)</f>
        <v>0</v>
      </c>
    </row>
    <row r="8" spans="1:5" ht="21" customHeight="1">
      <c r="A8" s="1"/>
      <c r="B8" s="1" t="s">
        <v>139</v>
      </c>
      <c r="C8" s="5">
        <f>'[1]Sheet2'!$C$13</f>
        <v>0</v>
      </c>
      <c r="D8" s="5">
        <v>0</v>
      </c>
      <c r="E8" s="32">
        <f>SUM(C8:D8)</f>
        <v>0</v>
      </c>
    </row>
    <row r="9" spans="1:5" ht="21.75" customHeight="1">
      <c r="A9" s="1"/>
      <c r="B9" s="1" t="s">
        <v>138</v>
      </c>
      <c r="C9" s="5">
        <v>0</v>
      </c>
      <c r="D9" s="5">
        <v>0</v>
      </c>
      <c r="E9" s="32">
        <f>SUM(C9:D9)</f>
        <v>0</v>
      </c>
    </row>
    <row r="10" spans="1:5" ht="21" customHeight="1">
      <c r="A10" s="1"/>
      <c r="B10" s="26" t="s">
        <v>140</v>
      </c>
      <c r="C10" s="69">
        <f>SUM(C7:C9)</f>
        <v>0</v>
      </c>
      <c r="D10" s="69">
        <f>SUM(D7:D9)</f>
        <v>0</v>
      </c>
      <c r="E10" s="69">
        <f>SUM(E7:E9)</f>
        <v>0</v>
      </c>
    </row>
    <row r="11" spans="1:5" ht="21" customHeight="1">
      <c r="A11" s="1"/>
      <c r="B11" s="1"/>
      <c r="C11" s="1"/>
      <c r="D11" s="1"/>
      <c r="E11" s="1"/>
    </row>
    <row r="12" spans="1:5" ht="21" customHeight="1">
      <c r="A12" s="1"/>
      <c r="B12" s="1"/>
      <c r="C12" s="1"/>
      <c r="D12" s="1"/>
      <c r="E12" s="1"/>
    </row>
    <row r="13" spans="1:5" ht="21" customHeight="1">
      <c r="A13" s="1"/>
      <c r="B13" s="1"/>
      <c r="C13" s="1"/>
      <c r="D13" s="1"/>
      <c r="E13" s="1"/>
    </row>
    <row r="14" spans="1:5" ht="21" customHeight="1">
      <c r="A14" s="1"/>
      <c r="B14" s="1"/>
      <c r="C14" s="1"/>
      <c r="D14" s="1"/>
      <c r="E14" s="1"/>
    </row>
    <row r="15" spans="1:5" ht="21" customHeight="1">
      <c r="A15" s="1"/>
      <c r="B15" s="1"/>
      <c r="C15" s="1"/>
      <c r="D15" s="1"/>
      <c r="E15" s="1"/>
    </row>
    <row r="16" spans="1:5" ht="21" customHeight="1">
      <c r="A16" s="1"/>
      <c r="B16" s="1"/>
      <c r="C16" s="1"/>
      <c r="D16" s="1"/>
      <c r="E16" s="1"/>
    </row>
    <row r="17" spans="1:5" ht="21" customHeight="1">
      <c r="A17" s="1"/>
      <c r="B17" s="1"/>
      <c r="C17" s="1"/>
      <c r="D17" s="1"/>
      <c r="E17" s="1"/>
    </row>
    <row r="18" spans="1:5" ht="21" customHeight="1">
      <c r="A18" s="1"/>
      <c r="B18" s="1"/>
      <c r="C18" s="1"/>
      <c r="D18" s="1"/>
      <c r="E18" s="1"/>
    </row>
    <row r="19" spans="1:5" ht="21" customHeight="1">
      <c r="A19" s="1"/>
      <c r="B19" s="1"/>
      <c r="C19" s="1"/>
      <c r="D19" s="1"/>
      <c r="E19" s="1"/>
    </row>
    <row r="20" spans="1:5" ht="21.75" customHeight="1">
      <c r="A20" s="1"/>
      <c r="B20" s="1"/>
      <c r="C20" s="1"/>
      <c r="D20" s="1"/>
      <c r="E20" s="1"/>
    </row>
    <row r="21" spans="1:5" ht="21" customHeight="1">
      <c r="A21" s="1"/>
      <c r="B21" s="1"/>
      <c r="C21" s="1"/>
      <c r="D21" s="1"/>
      <c r="E21" s="1"/>
    </row>
    <row r="22" spans="1:5" ht="21" customHeight="1">
      <c r="A22" s="1"/>
      <c r="B22" s="1"/>
      <c r="C22" s="1"/>
      <c r="D22" s="1"/>
      <c r="E22" s="1"/>
    </row>
    <row r="23" spans="1:5" ht="21" customHeight="1">
      <c r="A23" s="1"/>
      <c r="B23" s="1"/>
      <c r="C23" s="1"/>
      <c r="D23" s="1"/>
      <c r="E23" s="1"/>
    </row>
    <row r="24" spans="1:5" ht="21" customHeight="1">
      <c r="A24" s="1"/>
      <c r="B24" s="1"/>
      <c r="C24" s="1"/>
      <c r="D24" s="1"/>
      <c r="E24" s="1"/>
    </row>
    <row r="25" spans="1:5" ht="21" customHeight="1">
      <c r="A25" s="1"/>
      <c r="B25" s="1"/>
      <c r="C25" s="1"/>
      <c r="D25" s="1"/>
      <c r="E25" s="1"/>
    </row>
    <row r="26" spans="1:5" ht="21" customHeight="1">
      <c r="A26" s="1"/>
      <c r="B26" s="1"/>
      <c r="C26" s="1"/>
      <c r="D26" s="1"/>
      <c r="E26" s="1"/>
    </row>
    <row r="27" spans="1:5" ht="21" customHeight="1">
      <c r="A27" s="1"/>
      <c r="B27" s="1"/>
      <c r="C27" s="1"/>
      <c r="D27" s="1"/>
      <c r="E27" s="1"/>
    </row>
    <row r="28" spans="1:5" ht="21" customHeight="1">
      <c r="A28" s="1"/>
      <c r="B28" s="1"/>
      <c r="C28" s="1"/>
      <c r="D28" s="1"/>
      <c r="E28" s="1"/>
    </row>
    <row r="29" spans="1:5" ht="21" customHeight="1">
      <c r="A29" s="1"/>
      <c r="B29" s="1"/>
      <c r="C29" s="1"/>
      <c r="D29" s="1"/>
      <c r="E29" s="1"/>
    </row>
    <row r="30" spans="1:5" ht="21" customHeight="1">
      <c r="A30" s="1"/>
      <c r="B30" s="1"/>
      <c r="C30" s="1"/>
      <c r="D30" s="1"/>
      <c r="E30" s="1"/>
    </row>
    <row r="31" spans="1:5" ht="21" customHeight="1">
      <c r="A31" s="1"/>
      <c r="B31" s="1"/>
      <c r="C31" s="1"/>
      <c r="D31" s="1"/>
      <c r="E31" s="1"/>
    </row>
    <row r="32" spans="1:5" ht="21" customHeight="1">
      <c r="A32" s="1"/>
      <c r="B32" s="1"/>
      <c r="C32" s="1"/>
      <c r="D32" s="1"/>
      <c r="E32" s="1"/>
    </row>
    <row r="33" spans="1:5" ht="12.75">
      <c r="A33" s="7"/>
      <c r="B33" s="7"/>
      <c r="C33" s="7"/>
      <c r="D33" s="7"/>
      <c r="E33" s="7"/>
    </row>
    <row r="34" spans="1:5" ht="12.75">
      <c r="A34" s="8"/>
      <c r="B34" s="8"/>
      <c r="C34" s="8"/>
      <c r="D34" s="8"/>
      <c r="E34" s="8"/>
    </row>
    <row r="35" spans="1:5" ht="12.75">
      <c r="A35" s="8"/>
      <c r="B35" s="8"/>
      <c r="C35" s="8"/>
      <c r="D35" s="8"/>
      <c r="E35" s="8"/>
    </row>
    <row r="36" spans="1:5" ht="12.75">
      <c r="A36" s="8"/>
      <c r="B36" s="8"/>
      <c r="C36" s="8"/>
      <c r="D36" s="8"/>
      <c r="E36" s="8"/>
    </row>
    <row r="37" spans="1:5" ht="12.75">
      <c r="A37" s="8"/>
      <c r="B37" s="8"/>
      <c r="C37" s="8"/>
      <c r="D37" s="8"/>
      <c r="E37" s="8"/>
    </row>
    <row r="38" spans="1:5" ht="12.75">
      <c r="A38" s="8"/>
      <c r="B38" s="8"/>
      <c r="C38" s="8"/>
      <c r="D38" s="8"/>
      <c r="E38" s="8"/>
    </row>
    <row r="39" spans="1:5" ht="12.75">
      <c r="A39" s="8"/>
      <c r="B39" s="8"/>
      <c r="C39" s="8"/>
      <c r="D39" s="8"/>
      <c r="E39" s="8"/>
    </row>
    <row r="40" spans="1:5" ht="12.75">
      <c r="A40" s="8"/>
      <c r="B40" s="8"/>
      <c r="C40" s="8"/>
      <c r="D40" s="8"/>
      <c r="E40" s="8"/>
    </row>
    <row r="41" spans="1:5" ht="12.75">
      <c r="A41" s="8"/>
      <c r="B41" s="8"/>
      <c r="C41" s="8"/>
      <c r="D41" s="8"/>
      <c r="E41" s="8"/>
    </row>
    <row r="42" spans="1:5" ht="12.75">
      <c r="A42" s="8"/>
      <c r="B42" s="8"/>
      <c r="C42" s="8"/>
      <c r="D42" s="8"/>
      <c r="E42" s="8"/>
    </row>
    <row r="43" spans="1:5" ht="12.75">
      <c r="A43" s="8"/>
      <c r="B43" s="8"/>
      <c r="C43" s="8"/>
      <c r="D43" s="8"/>
      <c r="E43" s="8"/>
    </row>
    <row r="44" spans="1:5" ht="12.75">
      <c r="A44" s="8"/>
      <c r="B44" s="8"/>
      <c r="C44" s="8"/>
      <c r="D44" s="8"/>
      <c r="E44" s="8"/>
    </row>
    <row r="45" spans="1:5" ht="12.75">
      <c r="A45" s="8"/>
      <c r="B45" s="8"/>
      <c r="C45" s="8"/>
      <c r="D45" s="8"/>
      <c r="E45" s="8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6">
    <mergeCell ref="A1:E1"/>
    <mergeCell ref="A2:E2"/>
    <mergeCell ref="A3:E3"/>
    <mergeCell ref="A4:A5"/>
    <mergeCell ref="B4:B5"/>
    <mergeCell ref="C4:E4"/>
  </mergeCells>
  <printOptions/>
  <pageMargins left="0.75" right="0.61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S424"/>
  <sheetViews>
    <sheetView zoomScalePageLayoutView="0" workbookViewId="0" topLeftCell="A1">
      <selection activeCell="A6" sqref="A6:I6"/>
    </sheetView>
  </sheetViews>
  <sheetFormatPr defaultColWidth="9.140625" defaultRowHeight="12.75"/>
  <cols>
    <col min="1" max="1" width="5.7109375" style="3" customWidth="1"/>
    <col min="2" max="3" width="7.8515625" style="3" customWidth="1"/>
    <col min="4" max="4" width="7.7109375" style="3" customWidth="1"/>
    <col min="5" max="7" width="9.140625" style="3" customWidth="1"/>
    <col min="8" max="8" width="21.57421875" style="3" customWidth="1"/>
    <col min="9" max="9" width="10.7109375" style="3" customWidth="1"/>
    <col min="10" max="10" width="9.28125" style="3" customWidth="1"/>
    <col min="11" max="11" width="6.57421875" style="3" customWidth="1"/>
    <col min="12" max="12" width="8.00390625" style="3" customWidth="1"/>
    <col min="13" max="14" width="7.8515625" style="3" customWidth="1"/>
    <col min="15" max="17" width="9.140625" style="3" customWidth="1"/>
    <col min="18" max="18" width="14.57421875" style="3" customWidth="1"/>
    <col min="19" max="19" width="10.57421875" style="3" bestFit="1" customWidth="1"/>
    <col min="20" max="16384" width="9.140625" style="3" customWidth="1"/>
  </cols>
  <sheetData>
    <row r="1" spans="1:11" ht="12.75">
      <c r="A1" s="3" t="s">
        <v>462</v>
      </c>
      <c r="C1" s="204"/>
      <c r="D1" s="204"/>
      <c r="K1" s="3" t="s">
        <v>462</v>
      </c>
    </row>
    <row r="2" spans="1:19" ht="23.25">
      <c r="A2" s="212" t="s">
        <v>463</v>
      </c>
      <c r="B2" s="212"/>
      <c r="C2" s="212"/>
      <c r="D2" s="212"/>
      <c r="E2" s="212"/>
      <c r="F2" s="212"/>
      <c r="G2" s="212"/>
      <c r="H2" s="212"/>
      <c r="I2" s="212"/>
      <c r="K2" s="206" t="s">
        <v>464</v>
      </c>
      <c r="L2" s="206"/>
      <c r="M2" s="206"/>
      <c r="N2" s="206"/>
      <c r="O2" s="206"/>
      <c r="P2" s="206"/>
      <c r="Q2" s="206"/>
      <c r="R2" s="206"/>
      <c r="S2" s="206"/>
    </row>
    <row r="3" spans="1:19" ht="12.75">
      <c r="A3" s="160" t="s">
        <v>167</v>
      </c>
      <c r="B3" s="160"/>
      <c r="C3" s="160"/>
      <c r="D3" s="160"/>
      <c r="E3" s="160"/>
      <c r="F3" s="160"/>
      <c r="G3" s="160"/>
      <c r="H3" s="160"/>
      <c r="I3" s="160"/>
      <c r="K3" s="160" t="s">
        <v>167</v>
      </c>
      <c r="L3" s="160"/>
      <c r="M3" s="160"/>
      <c r="N3" s="160"/>
      <c r="O3" s="160"/>
      <c r="P3" s="160"/>
      <c r="Q3" s="160"/>
      <c r="R3" s="160"/>
      <c r="S3" s="160"/>
    </row>
    <row r="4" spans="1:19" ht="12.75">
      <c r="A4" s="213" t="s">
        <v>394</v>
      </c>
      <c r="B4" s="214"/>
      <c r="C4" s="214"/>
      <c r="D4" s="150"/>
      <c r="E4" s="150"/>
      <c r="F4" s="150"/>
      <c r="G4" s="150"/>
      <c r="H4" s="150"/>
      <c r="I4" s="151"/>
      <c r="K4" s="160" t="s">
        <v>395</v>
      </c>
      <c r="L4" s="160"/>
      <c r="M4" s="160"/>
      <c r="N4" s="102"/>
      <c r="O4" s="102"/>
      <c r="P4" s="102"/>
      <c r="Q4" s="102"/>
      <c r="R4" s="102"/>
      <c r="S4" s="102"/>
    </row>
    <row r="5" spans="1:19" ht="15" customHeight="1">
      <c r="A5" s="194" t="s">
        <v>455</v>
      </c>
      <c r="B5" s="195"/>
      <c r="C5" s="195"/>
      <c r="D5" s="195"/>
      <c r="E5" s="195"/>
      <c r="F5" s="195"/>
      <c r="G5" s="195"/>
      <c r="H5" s="195"/>
      <c r="I5" s="196"/>
      <c r="K5" s="204" t="s">
        <v>345</v>
      </c>
      <c r="L5" s="204"/>
      <c r="M5" s="204"/>
      <c r="N5" s="204"/>
      <c r="O5" s="204"/>
      <c r="P5" s="204"/>
      <c r="Q5" s="204"/>
      <c r="R5" s="204"/>
      <c r="S5" s="204"/>
    </row>
    <row r="6" spans="1:19" ht="12.75">
      <c r="A6" s="205">
        <v>39873</v>
      </c>
      <c r="B6" s="195"/>
      <c r="C6" s="195"/>
      <c r="D6" s="195"/>
      <c r="E6" s="195"/>
      <c r="F6" s="195"/>
      <c r="G6" s="195"/>
      <c r="H6" s="195"/>
      <c r="I6" s="196"/>
      <c r="K6" s="205">
        <v>39873</v>
      </c>
      <c r="L6" s="195"/>
      <c r="M6" s="195"/>
      <c r="N6" s="195"/>
      <c r="O6" s="195"/>
      <c r="P6" s="195"/>
      <c r="Q6" s="195"/>
      <c r="R6" s="195"/>
      <c r="S6" s="196"/>
    </row>
    <row r="7" spans="1:19" ht="51">
      <c r="A7" s="104" t="s">
        <v>168</v>
      </c>
      <c r="B7" s="104" t="s">
        <v>60</v>
      </c>
      <c r="C7" s="105" t="s">
        <v>169</v>
      </c>
      <c r="D7" s="106" t="s">
        <v>60</v>
      </c>
      <c r="E7" s="200" t="s">
        <v>4</v>
      </c>
      <c r="F7" s="200"/>
      <c r="G7" s="200"/>
      <c r="H7" s="200"/>
      <c r="I7" s="107" t="s">
        <v>60</v>
      </c>
      <c r="K7" s="104" t="s">
        <v>168</v>
      </c>
      <c r="L7" s="104" t="s">
        <v>60</v>
      </c>
      <c r="M7" s="105" t="s">
        <v>169</v>
      </c>
      <c r="N7" s="106" t="s">
        <v>60</v>
      </c>
      <c r="O7" s="200" t="s">
        <v>4</v>
      </c>
      <c r="P7" s="200"/>
      <c r="Q7" s="200"/>
      <c r="R7" s="200"/>
      <c r="S7" s="107" t="s">
        <v>60</v>
      </c>
    </row>
    <row r="8" spans="1:19" ht="12.75">
      <c r="A8" s="26"/>
      <c r="B8" s="26"/>
      <c r="C8" s="26"/>
      <c r="D8" s="26"/>
      <c r="E8" s="194" t="s">
        <v>170</v>
      </c>
      <c r="F8" s="195"/>
      <c r="G8" s="195"/>
      <c r="H8" s="196"/>
      <c r="I8" s="110"/>
      <c r="K8" s="26"/>
      <c r="L8" s="26"/>
      <c r="M8" s="26"/>
      <c r="N8" s="26"/>
      <c r="O8" s="108" t="s">
        <v>170</v>
      </c>
      <c r="P8" s="109"/>
      <c r="Q8" s="109"/>
      <c r="R8" s="109"/>
      <c r="S8" s="110">
        <v>0</v>
      </c>
    </row>
    <row r="9" spans="1:19" ht="12.75">
      <c r="A9" s="26"/>
      <c r="B9" s="26"/>
      <c r="C9" s="26"/>
      <c r="D9" s="26"/>
      <c r="E9" s="194" t="s">
        <v>171</v>
      </c>
      <c r="F9" s="195"/>
      <c r="G9" s="195"/>
      <c r="H9" s="196"/>
      <c r="I9" s="110"/>
      <c r="K9" s="26"/>
      <c r="L9" s="26"/>
      <c r="M9" s="26"/>
      <c r="N9" s="26"/>
      <c r="O9" s="201" t="s">
        <v>171</v>
      </c>
      <c r="P9" s="202"/>
      <c r="Q9" s="202"/>
      <c r="R9" s="203"/>
      <c r="S9" s="110">
        <v>0</v>
      </c>
    </row>
    <row r="10" spans="1:19" ht="24" customHeight="1">
      <c r="A10" s="26"/>
      <c r="B10" s="26"/>
      <c r="C10" s="26"/>
      <c r="D10" s="26"/>
      <c r="E10" s="194" t="s">
        <v>109</v>
      </c>
      <c r="F10" s="195"/>
      <c r="G10" s="195"/>
      <c r="H10" s="196"/>
      <c r="I10" s="110"/>
      <c r="K10" s="26"/>
      <c r="L10" s="26"/>
      <c r="M10" s="26"/>
      <c r="N10" s="26"/>
      <c r="O10" s="194" t="s">
        <v>109</v>
      </c>
      <c r="P10" s="195"/>
      <c r="Q10" s="195"/>
      <c r="R10" s="196"/>
      <c r="S10" s="26">
        <v>-1920</v>
      </c>
    </row>
    <row r="11" spans="1:19" ht="24.75" customHeight="1">
      <c r="A11" s="26"/>
      <c r="B11" s="26"/>
      <c r="C11" s="115"/>
      <c r="D11" s="112"/>
      <c r="E11" s="194" t="s">
        <v>172</v>
      </c>
      <c r="F11" s="195"/>
      <c r="G11" s="195"/>
      <c r="H11" s="196"/>
      <c r="I11" s="26"/>
      <c r="K11" s="26"/>
      <c r="L11" s="26"/>
      <c r="M11" s="111"/>
      <c r="N11" s="112"/>
      <c r="O11" s="194" t="s">
        <v>172</v>
      </c>
      <c r="P11" s="195"/>
      <c r="Q11" s="195"/>
      <c r="R11" s="196"/>
      <c r="S11" s="26"/>
    </row>
    <row r="12" spans="1:19" ht="24.75" customHeight="1">
      <c r="A12" s="26"/>
      <c r="B12" s="26"/>
      <c r="C12" s="26"/>
      <c r="D12" s="26"/>
      <c r="E12" s="194" t="s">
        <v>173</v>
      </c>
      <c r="F12" s="195"/>
      <c r="G12" s="195"/>
      <c r="H12" s="196"/>
      <c r="I12" s="26"/>
      <c r="K12" s="26"/>
      <c r="L12" s="26"/>
      <c r="M12" s="26"/>
      <c r="N12" s="26"/>
      <c r="O12" s="194" t="s">
        <v>173</v>
      </c>
      <c r="P12" s="195"/>
      <c r="Q12" s="195"/>
      <c r="R12" s="196"/>
      <c r="S12" s="26"/>
    </row>
    <row r="13" spans="1:19" ht="24.75" customHeight="1">
      <c r="A13" s="26"/>
      <c r="B13" s="26"/>
      <c r="C13" s="26"/>
      <c r="D13" s="26"/>
      <c r="E13" s="194" t="s">
        <v>173</v>
      </c>
      <c r="F13" s="195"/>
      <c r="G13" s="195"/>
      <c r="H13" s="196"/>
      <c r="I13" s="26"/>
      <c r="K13" s="26"/>
      <c r="L13" s="26"/>
      <c r="M13" s="26"/>
      <c r="N13" s="26"/>
      <c r="O13" s="194" t="s">
        <v>173</v>
      </c>
      <c r="P13" s="195"/>
      <c r="Q13" s="195"/>
      <c r="R13" s="196"/>
      <c r="S13" s="26"/>
    </row>
    <row r="14" spans="1:19" ht="24.75" customHeight="1">
      <c r="A14" s="26"/>
      <c r="B14" s="26"/>
      <c r="C14" s="26"/>
      <c r="D14" s="26"/>
      <c r="E14" s="194" t="s">
        <v>173</v>
      </c>
      <c r="F14" s="195"/>
      <c r="G14" s="195"/>
      <c r="H14" s="196"/>
      <c r="I14" s="26"/>
      <c r="K14" s="26"/>
      <c r="L14" s="26"/>
      <c r="M14" s="26"/>
      <c r="N14" s="26"/>
      <c r="O14" s="194" t="s">
        <v>173</v>
      </c>
      <c r="P14" s="195"/>
      <c r="Q14" s="195"/>
      <c r="R14" s="196"/>
      <c r="S14" s="26"/>
    </row>
    <row r="15" spans="1:19" ht="24.75" customHeight="1">
      <c r="A15" s="26"/>
      <c r="B15" s="26"/>
      <c r="C15" s="26"/>
      <c r="D15" s="26"/>
      <c r="E15" s="194" t="s">
        <v>174</v>
      </c>
      <c r="F15" s="195"/>
      <c r="G15" s="195"/>
      <c r="H15" s="196"/>
      <c r="I15" s="26"/>
      <c r="K15" s="26"/>
      <c r="L15" s="26"/>
      <c r="M15" s="26"/>
      <c r="N15" s="26"/>
      <c r="O15" s="194" t="s">
        <v>174</v>
      </c>
      <c r="P15" s="195"/>
      <c r="Q15" s="195"/>
      <c r="R15" s="196"/>
      <c r="S15" s="26"/>
    </row>
    <row r="16" spans="1:19" ht="24.75" customHeight="1">
      <c r="A16" s="26"/>
      <c r="B16" s="26"/>
      <c r="C16" s="26"/>
      <c r="D16" s="26"/>
      <c r="E16" s="194" t="s">
        <v>6</v>
      </c>
      <c r="F16" s="195"/>
      <c r="G16" s="195"/>
      <c r="H16" s="196"/>
      <c r="I16" s="110"/>
      <c r="K16" s="26"/>
      <c r="L16" s="26"/>
      <c r="M16" s="26"/>
      <c r="N16" s="26"/>
      <c r="O16" s="194" t="s">
        <v>6</v>
      </c>
      <c r="P16" s="195"/>
      <c r="Q16" s="195"/>
      <c r="R16" s="196"/>
      <c r="S16" s="110">
        <f>SUM(S8:S15)</f>
        <v>-1920</v>
      </c>
    </row>
    <row r="17" spans="1:19" ht="24.75" customHeight="1">
      <c r="A17" s="26"/>
      <c r="B17" s="26"/>
      <c r="C17" s="26"/>
      <c r="D17" s="26"/>
      <c r="E17" s="194" t="s">
        <v>175</v>
      </c>
      <c r="F17" s="195"/>
      <c r="G17" s="195"/>
      <c r="H17" s="196"/>
      <c r="I17" s="26"/>
      <c r="K17" s="26"/>
      <c r="L17" s="26"/>
      <c r="M17" s="26"/>
      <c r="N17" s="26"/>
      <c r="O17" s="194" t="s">
        <v>175</v>
      </c>
      <c r="P17" s="195"/>
      <c r="Q17" s="195"/>
      <c r="R17" s="196"/>
      <c r="S17" s="26"/>
    </row>
    <row r="18" spans="1:19" ht="24.75" customHeight="1">
      <c r="A18" s="26"/>
      <c r="B18" s="26"/>
      <c r="C18" s="26"/>
      <c r="D18" s="26"/>
      <c r="E18" s="194" t="s">
        <v>176</v>
      </c>
      <c r="F18" s="195"/>
      <c r="G18" s="195"/>
      <c r="H18" s="196"/>
      <c r="I18" s="26"/>
      <c r="K18" s="26"/>
      <c r="L18" s="26"/>
      <c r="M18" s="26"/>
      <c r="N18" s="26"/>
      <c r="O18" s="194" t="s">
        <v>176</v>
      </c>
      <c r="P18" s="195"/>
      <c r="Q18" s="195"/>
      <c r="R18" s="196"/>
      <c r="S18" s="26"/>
    </row>
    <row r="19" spans="1:19" ht="24.75" customHeight="1">
      <c r="A19" s="26"/>
      <c r="B19" s="26"/>
      <c r="C19" s="26"/>
      <c r="D19" s="26"/>
      <c r="E19" s="194" t="s">
        <v>172</v>
      </c>
      <c r="F19" s="195"/>
      <c r="G19" s="195"/>
      <c r="H19" s="196"/>
      <c r="I19" s="26"/>
      <c r="K19" s="26"/>
      <c r="L19" s="26"/>
      <c r="M19" s="26"/>
      <c r="N19" s="26"/>
      <c r="O19" s="194" t="s">
        <v>172</v>
      </c>
      <c r="P19" s="195"/>
      <c r="Q19" s="195"/>
      <c r="R19" s="196"/>
      <c r="S19" s="26"/>
    </row>
    <row r="20" spans="1:19" ht="24.75" customHeight="1">
      <c r="A20" s="26"/>
      <c r="B20" s="26"/>
      <c r="C20" s="26"/>
      <c r="D20" s="26"/>
      <c r="E20" s="194" t="s">
        <v>173</v>
      </c>
      <c r="F20" s="195"/>
      <c r="G20" s="195"/>
      <c r="H20" s="196"/>
      <c r="I20" s="26"/>
      <c r="K20" s="26"/>
      <c r="L20" s="26"/>
      <c r="M20" s="26"/>
      <c r="N20" s="26"/>
      <c r="O20" s="194" t="s">
        <v>173</v>
      </c>
      <c r="P20" s="195"/>
      <c r="Q20" s="195"/>
      <c r="R20" s="196"/>
      <c r="S20" s="26"/>
    </row>
    <row r="21" spans="1:19" ht="24.75" customHeight="1">
      <c r="A21" s="26"/>
      <c r="B21" s="26"/>
      <c r="C21" s="26"/>
      <c r="D21" s="26"/>
      <c r="E21" s="194" t="s">
        <v>173</v>
      </c>
      <c r="F21" s="195"/>
      <c r="G21" s="195"/>
      <c r="H21" s="196"/>
      <c r="I21" s="26"/>
      <c r="K21" s="26"/>
      <c r="L21" s="26"/>
      <c r="M21" s="26"/>
      <c r="N21" s="26"/>
      <c r="O21" s="194" t="s">
        <v>173</v>
      </c>
      <c r="P21" s="195"/>
      <c r="Q21" s="195"/>
      <c r="R21" s="196"/>
      <c r="S21" s="26"/>
    </row>
    <row r="22" spans="1:19" ht="24.75" customHeight="1">
      <c r="A22" s="26"/>
      <c r="B22" s="26"/>
      <c r="C22" s="26"/>
      <c r="D22" s="26"/>
      <c r="E22" s="194" t="s">
        <v>173</v>
      </c>
      <c r="F22" s="195"/>
      <c r="G22" s="195"/>
      <c r="H22" s="196"/>
      <c r="I22" s="26"/>
      <c r="K22" s="26"/>
      <c r="L22" s="26"/>
      <c r="M22" s="26"/>
      <c r="N22" s="26"/>
      <c r="O22" s="194" t="s">
        <v>173</v>
      </c>
      <c r="P22" s="195"/>
      <c r="Q22" s="195"/>
      <c r="R22" s="196"/>
      <c r="S22" s="26"/>
    </row>
    <row r="23" spans="1:19" ht="24.75" customHeight="1">
      <c r="A23" s="26"/>
      <c r="B23" s="26"/>
      <c r="C23" s="26"/>
      <c r="D23" s="26"/>
      <c r="E23" s="194" t="s">
        <v>177</v>
      </c>
      <c r="F23" s="195"/>
      <c r="G23" s="195"/>
      <c r="H23" s="196"/>
      <c r="I23" s="26"/>
      <c r="K23" s="26"/>
      <c r="L23" s="26"/>
      <c r="M23" s="26"/>
      <c r="N23" s="26"/>
      <c r="O23" s="194" t="s">
        <v>177</v>
      </c>
      <c r="P23" s="195"/>
      <c r="Q23" s="195"/>
      <c r="R23" s="196"/>
      <c r="S23" s="26"/>
    </row>
    <row r="24" spans="1:19" ht="24.75" customHeight="1" thickBot="1">
      <c r="A24" s="101"/>
      <c r="B24" s="101"/>
      <c r="C24" s="101"/>
      <c r="D24" s="101"/>
      <c r="E24" s="197" t="s">
        <v>178</v>
      </c>
      <c r="F24" s="198"/>
      <c r="G24" s="198"/>
      <c r="H24" s="199"/>
      <c r="I24" s="113"/>
      <c r="K24" s="101"/>
      <c r="L24" s="101"/>
      <c r="M24" s="101"/>
      <c r="N24" s="101"/>
      <c r="O24" s="197" t="s">
        <v>178</v>
      </c>
      <c r="P24" s="198"/>
      <c r="Q24" s="198"/>
      <c r="R24" s="199"/>
      <c r="S24" s="113">
        <f>SUM(S16:S23)</f>
        <v>-1920</v>
      </c>
    </row>
    <row r="25" spans="1:19" ht="24.75" customHeight="1">
      <c r="A25" s="35"/>
      <c r="B25" s="35"/>
      <c r="C25" s="35"/>
      <c r="D25" s="35"/>
      <c r="E25" s="35"/>
      <c r="F25" s="35"/>
      <c r="G25" s="35"/>
      <c r="H25" s="35"/>
      <c r="I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24.75" customHeight="1">
      <c r="A26" s="35"/>
      <c r="B26" s="35"/>
      <c r="C26" s="35"/>
      <c r="D26" s="35"/>
      <c r="E26" s="35"/>
      <c r="F26" s="35"/>
      <c r="G26" s="35"/>
      <c r="H26" s="160"/>
      <c r="I26" s="160"/>
      <c r="K26" s="35"/>
      <c r="L26" s="35"/>
      <c r="M26" s="35"/>
      <c r="N26" s="35"/>
      <c r="O26" s="35"/>
      <c r="P26" s="35"/>
      <c r="Q26" s="160" t="s">
        <v>368</v>
      </c>
      <c r="R26" s="160"/>
      <c r="S26" s="160"/>
    </row>
    <row r="27" spans="1:19" ht="12.75">
      <c r="A27" s="35"/>
      <c r="B27" s="35"/>
      <c r="C27" s="35"/>
      <c r="D27" s="35"/>
      <c r="E27" s="35"/>
      <c r="F27" s="35"/>
      <c r="G27" s="35"/>
      <c r="H27" s="160"/>
      <c r="I27" s="160"/>
      <c r="K27" s="35"/>
      <c r="L27" s="35"/>
      <c r="M27" s="35"/>
      <c r="N27" s="35"/>
      <c r="O27" s="35"/>
      <c r="P27" s="35"/>
      <c r="Q27" s="160" t="s">
        <v>369</v>
      </c>
      <c r="R27" s="160"/>
      <c r="S27" s="160"/>
    </row>
    <row r="28" spans="1:19" ht="12.75">
      <c r="A28" s="35"/>
      <c r="B28" s="35"/>
      <c r="C28" s="35"/>
      <c r="D28" s="35"/>
      <c r="E28" s="35"/>
      <c r="F28" s="35"/>
      <c r="G28" s="35"/>
      <c r="H28" s="160"/>
      <c r="I28" s="160"/>
      <c r="K28" s="35"/>
      <c r="L28" s="35"/>
      <c r="M28" s="35"/>
      <c r="N28" s="35"/>
      <c r="O28" s="35"/>
      <c r="P28" s="35"/>
      <c r="Q28" s="160" t="s">
        <v>367</v>
      </c>
      <c r="R28" s="160"/>
      <c r="S28" s="160"/>
    </row>
    <row r="29" spans="1:19" ht="12.75">
      <c r="A29" s="35"/>
      <c r="B29" s="35"/>
      <c r="C29" s="35"/>
      <c r="D29" s="35"/>
      <c r="E29" s="35"/>
      <c r="F29" s="35"/>
      <c r="G29" s="35"/>
      <c r="H29" s="35"/>
      <c r="I29" s="35"/>
      <c r="J29" s="14"/>
      <c r="K29" s="35"/>
      <c r="L29" s="35"/>
      <c r="M29" s="35"/>
      <c r="N29" s="35"/>
      <c r="O29" s="35"/>
      <c r="P29" s="35"/>
      <c r="Q29" s="35"/>
      <c r="R29" s="35"/>
      <c r="S29" s="35"/>
    </row>
    <row r="30" spans="1:11" ht="12.75">
      <c r="A30" s="3" t="s">
        <v>462</v>
      </c>
      <c r="J30" s="14"/>
      <c r="K30" s="3" t="s">
        <v>462</v>
      </c>
    </row>
    <row r="31" spans="1:19" ht="23.25">
      <c r="A31" s="206" t="s">
        <v>465</v>
      </c>
      <c r="B31" s="206"/>
      <c r="C31" s="206"/>
      <c r="D31" s="206"/>
      <c r="E31" s="206"/>
      <c r="F31" s="206"/>
      <c r="G31" s="206"/>
      <c r="H31" s="206"/>
      <c r="I31" s="206"/>
      <c r="J31" s="14"/>
      <c r="K31" s="206" t="s">
        <v>466</v>
      </c>
      <c r="L31" s="206"/>
      <c r="M31" s="206"/>
      <c r="N31" s="206"/>
      <c r="O31" s="206"/>
      <c r="P31" s="206"/>
      <c r="Q31" s="206"/>
      <c r="R31" s="206"/>
      <c r="S31" s="206"/>
    </row>
    <row r="32" spans="1:19" ht="12.75">
      <c r="A32" s="160" t="s">
        <v>167</v>
      </c>
      <c r="B32" s="160"/>
      <c r="C32" s="160"/>
      <c r="D32" s="160"/>
      <c r="E32" s="160"/>
      <c r="F32" s="160"/>
      <c r="G32" s="160"/>
      <c r="H32" s="160"/>
      <c r="I32" s="160"/>
      <c r="K32" s="160" t="s">
        <v>167</v>
      </c>
      <c r="L32" s="160"/>
      <c r="M32" s="160"/>
      <c r="N32" s="160"/>
      <c r="O32" s="160"/>
      <c r="P32" s="160"/>
      <c r="Q32" s="160"/>
      <c r="R32" s="160"/>
      <c r="S32" s="160"/>
    </row>
    <row r="33" spans="1:19" ht="12.75">
      <c r="A33" s="160" t="s">
        <v>30</v>
      </c>
      <c r="B33" s="160"/>
      <c r="C33" s="160"/>
      <c r="D33" s="102"/>
      <c r="E33" s="102"/>
      <c r="F33" s="102"/>
      <c r="G33" s="102"/>
      <c r="H33" s="102"/>
      <c r="I33" s="102"/>
      <c r="K33" s="204" t="s">
        <v>30</v>
      </c>
      <c r="L33" s="204"/>
      <c r="M33" s="204"/>
      <c r="N33" s="102"/>
      <c r="O33" s="102"/>
      <c r="P33" s="102"/>
      <c r="Q33" s="102"/>
      <c r="R33" s="102"/>
      <c r="S33" s="102"/>
    </row>
    <row r="34" spans="1:19" ht="12.75">
      <c r="A34" s="204" t="s">
        <v>345</v>
      </c>
      <c r="B34" s="204"/>
      <c r="C34" s="204"/>
      <c r="D34" s="204"/>
      <c r="E34" s="204"/>
      <c r="F34" s="204"/>
      <c r="G34" s="204"/>
      <c r="H34" s="204"/>
      <c r="I34" s="204"/>
      <c r="K34" s="204" t="s">
        <v>345</v>
      </c>
      <c r="L34" s="204"/>
      <c r="M34" s="204"/>
      <c r="N34" s="204"/>
      <c r="O34" s="204"/>
      <c r="P34" s="204"/>
      <c r="Q34" s="204"/>
      <c r="R34" s="204"/>
      <c r="S34" s="204"/>
    </row>
    <row r="35" spans="1:19" ht="12.75">
      <c r="A35" s="205">
        <v>39873</v>
      </c>
      <c r="B35" s="195"/>
      <c r="C35" s="195"/>
      <c r="D35" s="195"/>
      <c r="E35" s="195"/>
      <c r="F35" s="195"/>
      <c r="G35" s="195"/>
      <c r="H35" s="195"/>
      <c r="I35" s="196"/>
      <c r="K35" s="205">
        <v>39873</v>
      </c>
      <c r="L35" s="195"/>
      <c r="M35" s="195"/>
      <c r="N35" s="195"/>
      <c r="O35" s="195"/>
      <c r="P35" s="195"/>
      <c r="Q35" s="195"/>
      <c r="R35" s="195"/>
      <c r="S35" s="196"/>
    </row>
    <row r="36" spans="1:19" ht="51">
      <c r="A36" s="104" t="s">
        <v>168</v>
      </c>
      <c r="B36" s="104" t="s">
        <v>60</v>
      </c>
      <c r="C36" s="105" t="s">
        <v>169</v>
      </c>
      <c r="D36" s="106" t="s">
        <v>60</v>
      </c>
      <c r="E36" s="200" t="s">
        <v>4</v>
      </c>
      <c r="F36" s="200"/>
      <c r="G36" s="200"/>
      <c r="H36" s="200"/>
      <c r="I36" s="107" t="s">
        <v>60</v>
      </c>
      <c r="K36" s="104" t="s">
        <v>168</v>
      </c>
      <c r="L36" s="104" t="s">
        <v>60</v>
      </c>
      <c r="M36" s="105" t="s">
        <v>169</v>
      </c>
      <c r="N36" s="106" t="s">
        <v>60</v>
      </c>
      <c r="O36" s="200" t="s">
        <v>4</v>
      </c>
      <c r="P36" s="200"/>
      <c r="Q36" s="200"/>
      <c r="R36" s="200"/>
      <c r="S36" s="107" t="s">
        <v>60</v>
      </c>
    </row>
    <row r="37" spans="1:19" ht="12.75">
      <c r="A37" s="26"/>
      <c r="B37" s="26"/>
      <c r="C37" s="26"/>
      <c r="D37" s="26"/>
      <c r="E37" s="108" t="s">
        <v>170</v>
      </c>
      <c r="F37" s="109"/>
      <c r="G37" s="109"/>
      <c r="H37" s="109"/>
      <c r="I37" s="110">
        <v>0</v>
      </c>
      <c r="K37" s="26">
        <v>22</v>
      </c>
      <c r="L37" s="26">
        <v>198000</v>
      </c>
      <c r="M37" s="26"/>
      <c r="N37" s="26"/>
      <c r="O37" s="108" t="s">
        <v>170</v>
      </c>
      <c r="P37" s="109"/>
      <c r="Q37" s="109"/>
      <c r="R37" s="109"/>
      <c r="S37" s="110">
        <v>1151698</v>
      </c>
    </row>
    <row r="38" spans="1:19" ht="12.75">
      <c r="A38" s="26"/>
      <c r="B38" s="26"/>
      <c r="C38" s="26"/>
      <c r="D38" s="26"/>
      <c r="E38" s="201" t="s">
        <v>171</v>
      </c>
      <c r="F38" s="202"/>
      <c r="G38" s="202"/>
      <c r="H38" s="203"/>
      <c r="I38" s="110">
        <v>1675041</v>
      </c>
      <c r="K38" s="26">
        <v>13</v>
      </c>
      <c r="L38" s="26">
        <v>198000</v>
      </c>
      <c r="M38" s="26"/>
      <c r="N38" s="26"/>
      <c r="O38" s="201" t="s">
        <v>171</v>
      </c>
      <c r="P38" s="202"/>
      <c r="Q38" s="202"/>
      <c r="R38" s="203"/>
      <c r="S38" s="110">
        <v>980156</v>
      </c>
    </row>
    <row r="39" spans="1:19" ht="12.75">
      <c r="A39" s="26"/>
      <c r="B39" s="26"/>
      <c r="C39" s="26"/>
      <c r="D39" s="26"/>
      <c r="E39" s="194" t="s">
        <v>109</v>
      </c>
      <c r="F39" s="195"/>
      <c r="G39" s="195"/>
      <c r="H39" s="196"/>
      <c r="I39" s="26">
        <v>480</v>
      </c>
      <c r="K39" s="26">
        <v>12</v>
      </c>
      <c r="L39" s="26">
        <v>198000</v>
      </c>
      <c r="M39" s="26"/>
      <c r="N39" s="26"/>
      <c r="O39" s="194" t="s">
        <v>109</v>
      </c>
      <c r="P39" s="195"/>
      <c r="Q39" s="195"/>
      <c r="R39" s="196"/>
      <c r="S39" s="26">
        <v>814560</v>
      </c>
    </row>
    <row r="40" spans="1:19" ht="12.75">
      <c r="A40" s="26"/>
      <c r="B40" s="26"/>
      <c r="C40" s="111"/>
      <c r="D40" s="112"/>
      <c r="E40" s="194" t="s">
        <v>172</v>
      </c>
      <c r="F40" s="195"/>
      <c r="G40" s="195"/>
      <c r="H40" s="196"/>
      <c r="I40" s="26"/>
      <c r="K40" s="26">
        <v>11</v>
      </c>
      <c r="L40" s="26">
        <v>198000</v>
      </c>
      <c r="M40" s="111"/>
      <c r="N40" s="112"/>
      <c r="O40" s="194" t="s">
        <v>172</v>
      </c>
      <c r="P40" s="195"/>
      <c r="Q40" s="195"/>
      <c r="R40" s="196"/>
      <c r="S40" s="26"/>
    </row>
    <row r="41" spans="1:19" ht="24" customHeight="1">
      <c r="A41" s="26"/>
      <c r="B41" s="26"/>
      <c r="C41" s="26"/>
      <c r="D41" s="26"/>
      <c r="E41" s="194" t="s">
        <v>173</v>
      </c>
      <c r="F41" s="195"/>
      <c r="G41" s="195"/>
      <c r="H41" s="196"/>
      <c r="I41" s="26"/>
      <c r="K41" s="26">
        <v>10</v>
      </c>
      <c r="L41" s="26">
        <v>161698</v>
      </c>
      <c r="M41" s="26"/>
      <c r="N41" s="26"/>
      <c r="O41" s="194" t="s">
        <v>173</v>
      </c>
      <c r="P41" s="195"/>
      <c r="Q41" s="195"/>
      <c r="R41" s="196"/>
      <c r="S41" s="26"/>
    </row>
    <row r="42" spans="1:19" ht="24" customHeight="1">
      <c r="A42" s="26"/>
      <c r="B42" s="26"/>
      <c r="C42" s="26"/>
      <c r="D42" s="26"/>
      <c r="E42" s="194" t="s">
        <v>173</v>
      </c>
      <c r="F42" s="195"/>
      <c r="G42" s="195"/>
      <c r="H42" s="196"/>
      <c r="I42" s="26"/>
      <c r="K42" s="26">
        <v>9</v>
      </c>
      <c r="L42" s="26">
        <v>198000</v>
      </c>
      <c r="M42" s="26"/>
      <c r="N42" s="26"/>
      <c r="O42" s="194" t="s">
        <v>173</v>
      </c>
      <c r="P42" s="195"/>
      <c r="Q42" s="195"/>
      <c r="R42" s="196"/>
      <c r="S42" s="26"/>
    </row>
    <row r="43" spans="1:19" ht="24" customHeight="1">
      <c r="A43" s="26"/>
      <c r="B43" s="26"/>
      <c r="C43" s="26"/>
      <c r="D43" s="26"/>
      <c r="E43" s="194" t="s">
        <v>173</v>
      </c>
      <c r="F43" s="195"/>
      <c r="G43" s="195"/>
      <c r="H43" s="196"/>
      <c r="I43" s="26"/>
      <c r="K43" s="26" t="s">
        <v>6</v>
      </c>
      <c r="L43" s="26">
        <f>SUM(L37:L42)</f>
        <v>1151698</v>
      </c>
      <c r="M43" s="26"/>
      <c r="N43" s="26"/>
      <c r="O43" s="194" t="s">
        <v>173</v>
      </c>
      <c r="P43" s="195"/>
      <c r="Q43" s="195"/>
      <c r="R43" s="196"/>
      <c r="S43" s="26"/>
    </row>
    <row r="44" spans="1:19" ht="24" customHeight="1">
      <c r="A44" s="26"/>
      <c r="B44" s="26"/>
      <c r="C44" s="26"/>
      <c r="D44" s="26"/>
      <c r="E44" s="194" t="s">
        <v>174</v>
      </c>
      <c r="F44" s="195"/>
      <c r="G44" s="195"/>
      <c r="H44" s="196"/>
      <c r="I44" s="26"/>
      <c r="K44" s="26"/>
      <c r="L44" s="26"/>
      <c r="M44" s="26"/>
      <c r="N44" s="26"/>
      <c r="O44" s="194" t="s">
        <v>174</v>
      </c>
      <c r="P44" s="195"/>
      <c r="Q44" s="195"/>
      <c r="R44" s="196"/>
      <c r="S44" s="26"/>
    </row>
    <row r="45" spans="1:19" ht="24" customHeight="1">
      <c r="A45" s="26"/>
      <c r="B45" s="26"/>
      <c r="C45" s="26"/>
      <c r="D45" s="26"/>
      <c r="E45" s="194" t="s">
        <v>6</v>
      </c>
      <c r="F45" s="195"/>
      <c r="G45" s="195"/>
      <c r="H45" s="196"/>
      <c r="I45" s="110">
        <f>SUM(I37:I44)</f>
        <v>1675521</v>
      </c>
      <c r="K45" s="26"/>
      <c r="L45" s="26"/>
      <c r="M45" s="26"/>
      <c r="N45" s="26"/>
      <c r="O45" s="194" t="s">
        <v>6</v>
      </c>
      <c r="P45" s="195"/>
      <c r="Q45" s="195"/>
      <c r="R45" s="196"/>
      <c r="S45" s="110">
        <f>SUM(S37:S44)</f>
        <v>2946414</v>
      </c>
    </row>
    <row r="46" spans="1:19" ht="24" customHeight="1">
      <c r="A46" s="26"/>
      <c r="B46" s="26"/>
      <c r="C46" s="26"/>
      <c r="D46" s="26"/>
      <c r="E46" s="194" t="s">
        <v>175</v>
      </c>
      <c r="F46" s="195"/>
      <c r="G46" s="195"/>
      <c r="H46" s="196"/>
      <c r="I46" s="26"/>
      <c r="K46" s="26"/>
      <c r="L46" s="26"/>
      <c r="M46" s="26"/>
      <c r="N46" s="26"/>
      <c r="O46" s="194" t="s">
        <v>175</v>
      </c>
      <c r="P46" s="195"/>
      <c r="Q46" s="195"/>
      <c r="R46" s="196"/>
      <c r="S46" s="26"/>
    </row>
    <row r="47" spans="1:19" ht="24" customHeight="1">
      <c r="A47" s="26"/>
      <c r="B47" s="26"/>
      <c r="C47" s="26"/>
      <c r="D47" s="26"/>
      <c r="E47" s="194" t="s">
        <v>176</v>
      </c>
      <c r="F47" s="195"/>
      <c r="G47" s="195"/>
      <c r="H47" s="196"/>
      <c r="I47" s="26"/>
      <c r="K47" s="26"/>
      <c r="L47" s="26"/>
      <c r="M47" s="26"/>
      <c r="N47" s="26"/>
      <c r="O47" s="194" t="s">
        <v>176</v>
      </c>
      <c r="P47" s="195"/>
      <c r="Q47" s="195"/>
      <c r="R47" s="196"/>
      <c r="S47" s="26"/>
    </row>
    <row r="48" spans="1:19" ht="24" customHeight="1">
      <c r="A48" s="26"/>
      <c r="B48" s="26"/>
      <c r="C48" s="26"/>
      <c r="D48" s="26"/>
      <c r="E48" s="194" t="s">
        <v>172</v>
      </c>
      <c r="F48" s="195"/>
      <c r="G48" s="195"/>
      <c r="H48" s="196"/>
      <c r="I48" s="26"/>
      <c r="K48" s="26"/>
      <c r="L48" s="26"/>
      <c r="M48" s="26"/>
      <c r="N48" s="26"/>
      <c r="O48" s="194" t="s">
        <v>172</v>
      </c>
      <c r="P48" s="195"/>
      <c r="Q48" s="195"/>
      <c r="R48" s="196"/>
      <c r="S48" s="26"/>
    </row>
    <row r="49" spans="1:19" ht="24" customHeight="1">
      <c r="A49" s="26"/>
      <c r="B49" s="26"/>
      <c r="C49" s="26"/>
      <c r="D49" s="26"/>
      <c r="E49" s="194" t="s">
        <v>173</v>
      </c>
      <c r="F49" s="195"/>
      <c r="G49" s="195"/>
      <c r="H49" s="196"/>
      <c r="I49" s="26"/>
      <c r="K49" s="26"/>
      <c r="L49" s="26"/>
      <c r="M49" s="26"/>
      <c r="N49" s="26"/>
      <c r="O49" s="194" t="s">
        <v>173</v>
      </c>
      <c r="P49" s="195"/>
      <c r="Q49" s="195"/>
      <c r="R49" s="196"/>
      <c r="S49" s="26"/>
    </row>
    <row r="50" spans="1:19" ht="24" customHeight="1">
      <c r="A50" s="26"/>
      <c r="B50" s="26"/>
      <c r="C50" s="26"/>
      <c r="D50" s="26"/>
      <c r="E50" s="211" t="s">
        <v>173</v>
      </c>
      <c r="F50" s="211"/>
      <c r="G50" s="211"/>
      <c r="H50" s="211"/>
      <c r="I50" s="26"/>
      <c r="K50" s="26"/>
      <c r="L50" s="26"/>
      <c r="M50" s="26"/>
      <c r="N50" s="26"/>
      <c r="O50" s="194" t="s">
        <v>173</v>
      </c>
      <c r="P50" s="195"/>
      <c r="Q50" s="195"/>
      <c r="R50" s="196"/>
      <c r="S50" s="26"/>
    </row>
    <row r="51" spans="1:19" ht="24" customHeight="1">
      <c r="A51" s="26"/>
      <c r="B51" s="26"/>
      <c r="C51" s="26"/>
      <c r="D51" s="26"/>
      <c r="E51" s="194" t="s">
        <v>173</v>
      </c>
      <c r="F51" s="195"/>
      <c r="G51" s="195"/>
      <c r="H51" s="196"/>
      <c r="I51" s="26"/>
      <c r="K51" s="26"/>
      <c r="L51" s="26"/>
      <c r="M51" s="26"/>
      <c r="N51" s="26"/>
      <c r="O51" s="194" t="s">
        <v>173</v>
      </c>
      <c r="P51" s="195"/>
      <c r="Q51" s="195"/>
      <c r="R51" s="196"/>
      <c r="S51" s="26"/>
    </row>
    <row r="52" spans="1:19" ht="24" customHeight="1">
      <c r="A52" s="26"/>
      <c r="B52" s="26"/>
      <c r="C52" s="26"/>
      <c r="D52" s="26"/>
      <c r="E52" s="194" t="s">
        <v>177</v>
      </c>
      <c r="F52" s="195"/>
      <c r="G52" s="195"/>
      <c r="H52" s="196"/>
      <c r="I52" s="26"/>
      <c r="K52" s="26"/>
      <c r="L52" s="26"/>
      <c r="M52" s="26"/>
      <c r="N52" s="26"/>
      <c r="O52" s="194" t="s">
        <v>177</v>
      </c>
      <c r="P52" s="195"/>
      <c r="Q52" s="195"/>
      <c r="R52" s="196"/>
      <c r="S52" s="26"/>
    </row>
    <row r="53" spans="1:19" ht="24" customHeight="1" thickBot="1">
      <c r="A53" s="101"/>
      <c r="B53" s="101"/>
      <c r="C53" s="101"/>
      <c r="D53" s="101"/>
      <c r="E53" s="197" t="s">
        <v>178</v>
      </c>
      <c r="F53" s="198"/>
      <c r="G53" s="198"/>
      <c r="H53" s="199"/>
      <c r="I53" s="113">
        <f>SUM(I45:I52)</f>
        <v>1675521</v>
      </c>
      <c r="K53" s="101"/>
      <c r="L53" s="101"/>
      <c r="M53" s="101"/>
      <c r="N53" s="101"/>
      <c r="O53" s="197" t="s">
        <v>178</v>
      </c>
      <c r="P53" s="198"/>
      <c r="Q53" s="198"/>
      <c r="R53" s="199"/>
      <c r="S53" s="113">
        <f>SUM(S45:S52)</f>
        <v>2946414</v>
      </c>
    </row>
    <row r="54" ht="24" customHeight="1"/>
    <row r="55" ht="24" customHeight="1"/>
    <row r="56" ht="24" customHeight="1"/>
    <row r="57" ht="24" customHeight="1"/>
    <row r="60" spans="1:11" ht="12.75">
      <c r="A60" s="3" t="s">
        <v>462</v>
      </c>
      <c r="K60" s="3" t="s">
        <v>462</v>
      </c>
    </row>
    <row r="61" spans="1:19" ht="23.25">
      <c r="A61" s="206" t="s">
        <v>467</v>
      </c>
      <c r="B61" s="206"/>
      <c r="C61" s="206"/>
      <c r="D61" s="206"/>
      <c r="E61" s="206"/>
      <c r="F61" s="206"/>
      <c r="G61" s="206"/>
      <c r="H61" s="206"/>
      <c r="I61" s="206"/>
      <c r="K61" s="206" t="s">
        <v>467</v>
      </c>
      <c r="L61" s="206"/>
      <c r="M61" s="206"/>
      <c r="N61" s="206"/>
      <c r="O61" s="206"/>
      <c r="P61" s="206"/>
      <c r="Q61" s="206"/>
      <c r="R61" s="206"/>
      <c r="S61" s="206"/>
    </row>
    <row r="62" spans="1:19" ht="12.75">
      <c r="A62" s="160" t="s">
        <v>167</v>
      </c>
      <c r="B62" s="160"/>
      <c r="C62" s="160"/>
      <c r="D62" s="160"/>
      <c r="E62" s="160"/>
      <c r="F62" s="160"/>
      <c r="G62" s="160"/>
      <c r="H62" s="160"/>
      <c r="I62" s="160"/>
      <c r="K62" s="160" t="s">
        <v>167</v>
      </c>
      <c r="L62" s="160"/>
      <c r="M62" s="160"/>
      <c r="N62" s="160"/>
      <c r="O62" s="160"/>
      <c r="P62" s="160"/>
      <c r="Q62" s="160"/>
      <c r="R62" s="160"/>
      <c r="S62" s="160"/>
    </row>
    <row r="63" spans="1:19" ht="12.75">
      <c r="A63" s="210" t="s">
        <v>394</v>
      </c>
      <c r="B63" s="210"/>
      <c r="C63" s="210"/>
      <c r="D63" s="102"/>
      <c r="E63" s="102"/>
      <c r="F63" s="102"/>
      <c r="G63" s="102"/>
      <c r="H63" s="102"/>
      <c r="I63" s="102"/>
      <c r="K63" s="204" t="s">
        <v>30</v>
      </c>
      <c r="L63" s="204"/>
      <c r="M63" s="204"/>
      <c r="N63" s="102"/>
      <c r="O63" s="102"/>
      <c r="P63" s="102"/>
      <c r="Q63" s="102"/>
      <c r="R63" s="102"/>
      <c r="S63" s="102"/>
    </row>
    <row r="64" spans="1:19" ht="12.75">
      <c r="A64" s="204" t="s">
        <v>345</v>
      </c>
      <c r="B64" s="204"/>
      <c r="C64" s="204"/>
      <c r="D64" s="204"/>
      <c r="E64" s="204"/>
      <c r="F64" s="204"/>
      <c r="G64" s="204"/>
      <c r="H64" s="204"/>
      <c r="I64" s="204"/>
      <c r="K64" s="204" t="s">
        <v>345</v>
      </c>
      <c r="L64" s="204"/>
      <c r="M64" s="204"/>
      <c r="N64" s="204"/>
      <c r="O64" s="204"/>
      <c r="P64" s="204"/>
      <c r="Q64" s="204"/>
      <c r="R64" s="204"/>
      <c r="S64" s="204"/>
    </row>
    <row r="65" spans="1:19" ht="12.75">
      <c r="A65" s="205">
        <v>39873</v>
      </c>
      <c r="B65" s="195"/>
      <c r="C65" s="195"/>
      <c r="D65" s="195"/>
      <c r="E65" s="195"/>
      <c r="F65" s="195"/>
      <c r="G65" s="195"/>
      <c r="H65" s="195"/>
      <c r="I65" s="196"/>
      <c r="K65" s="205">
        <v>39873</v>
      </c>
      <c r="L65" s="195"/>
      <c r="M65" s="195"/>
      <c r="N65" s="195"/>
      <c r="O65" s="195"/>
      <c r="P65" s="195"/>
      <c r="Q65" s="195"/>
      <c r="R65" s="195"/>
      <c r="S65" s="196"/>
    </row>
    <row r="66" spans="1:19" ht="51">
      <c r="A66" s="104" t="s">
        <v>168</v>
      </c>
      <c r="B66" s="104" t="s">
        <v>60</v>
      </c>
      <c r="C66" s="105" t="s">
        <v>169</v>
      </c>
      <c r="D66" s="106" t="s">
        <v>60</v>
      </c>
      <c r="E66" s="200" t="s">
        <v>4</v>
      </c>
      <c r="F66" s="200"/>
      <c r="G66" s="200"/>
      <c r="H66" s="200"/>
      <c r="I66" s="107" t="s">
        <v>60</v>
      </c>
      <c r="K66" s="104" t="s">
        <v>168</v>
      </c>
      <c r="L66" s="104" t="s">
        <v>60</v>
      </c>
      <c r="M66" s="105" t="s">
        <v>169</v>
      </c>
      <c r="N66" s="106" t="s">
        <v>60</v>
      </c>
      <c r="O66" s="200" t="s">
        <v>4</v>
      </c>
      <c r="P66" s="200"/>
      <c r="Q66" s="200"/>
      <c r="R66" s="200"/>
      <c r="S66" s="107" t="s">
        <v>60</v>
      </c>
    </row>
    <row r="67" spans="1:19" ht="12.75">
      <c r="A67" s="26">
        <v>25</v>
      </c>
      <c r="B67" s="26">
        <v>198611</v>
      </c>
      <c r="C67" s="26"/>
      <c r="D67" s="26"/>
      <c r="E67" s="108" t="s">
        <v>170</v>
      </c>
      <c r="F67" s="109"/>
      <c r="G67" s="109"/>
      <c r="H67" s="109"/>
      <c r="I67" s="114">
        <v>1223978</v>
      </c>
      <c r="K67" s="26">
        <v>8</v>
      </c>
      <c r="L67" s="26">
        <v>196774</v>
      </c>
      <c r="M67" s="26"/>
      <c r="N67" s="26"/>
      <c r="O67" s="108" t="s">
        <v>170</v>
      </c>
      <c r="P67" s="109"/>
      <c r="Q67" s="109"/>
      <c r="R67" s="109"/>
      <c r="S67" s="110">
        <v>391279</v>
      </c>
    </row>
    <row r="68" spans="1:19" ht="12.75">
      <c r="A68" s="26">
        <v>24</v>
      </c>
      <c r="B68" s="26">
        <v>189293</v>
      </c>
      <c r="C68" s="26"/>
      <c r="D68" s="26"/>
      <c r="E68" s="201" t="s">
        <v>171</v>
      </c>
      <c r="F68" s="202"/>
      <c r="G68" s="202"/>
      <c r="H68" s="203"/>
      <c r="I68" s="110">
        <v>542198</v>
      </c>
      <c r="K68" s="26">
        <v>7</v>
      </c>
      <c r="L68" s="26">
        <v>194505</v>
      </c>
      <c r="M68" s="26"/>
      <c r="N68" s="26"/>
      <c r="O68" s="201" t="s">
        <v>171</v>
      </c>
      <c r="P68" s="202"/>
      <c r="Q68" s="202"/>
      <c r="R68" s="203"/>
      <c r="S68" s="110">
        <v>1101606</v>
      </c>
    </row>
    <row r="69" spans="1:19" ht="12.75">
      <c r="A69" s="26">
        <v>23</v>
      </c>
      <c r="B69" s="26">
        <v>44074</v>
      </c>
      <c r="C69" s="26"/>
      <c r="D69" s="26"/>
      <c r="E69" s="194" t="s">
        <v>109</v>
      </c>
      <c r="F69" s="195"/>
      <c r="G69" s="195"/>
      <c r="H69" s="196"/>
      <c r="I69" s="26">
        <v>842640</v>
      </c>
      <c r="K69" s="26" t="s">
        <v>6</v>
      </c>
      <c r="L69" s="26">
        <f>SUM(L67:L68)</f>
        <v>391279</v>
      </c>
      <c r="M69" s="26"/>
      <c r="N69" s="26"/>
      <c r="O69" s="194" t="s">
        <v>109</v>
      </c>
      <c r="P69" s="195"/>
      <c r="Q69" s="195"/>
      <c r="R69" s="196"/>
      <c r="S69" s="26">
        <v>195840</v>
      </c>
    </row>
    <row r="70" spans="1:19" ht="12.75">
      <c r="A70" s="26">
        <v>21</v>
      </c>
      <c r="B70" s="26">
        <v>198000</v>
      </c>
      <c r="C70" s="115"/>
      <c r="D70" s="115"/>
      <c r="E70" s="194" t="s">
        <v>172</v>
      </c>
      <c r="F70" s="195"/>
      <c r="G70" s="195"/>
      <c r="H70" s="196"/>
      <c r="I70" s="26"/>
      <c r="K70" s="26"/>
      <c r="L70" s="26"/>
      <c r="M70" s="111"/>
      <c r="N70" s="112"/>
      <c r="O70" s="194" t="s">
        <v>172</v>
      </c>
      <c r="P70" s="195"/>
      <c r="Q70" s="195"/>
      <c r="R70" s="196"/>
      <c r="S70" s="26"/>
    </row>
    <row r="71" spans="1:19" ht="12.75">
      <c r="A71" s="26">
        <v>16</v>
      </c>
      <c r="B71" s="26">
        <v>198000</v>
      </c>
      <c r="C71" s="26"/>
      <c r="D71" s="26"/>
      <c r="E71" s="194" t="s">
        <v>173</v>
      </c>
      <c r="F71" s="195"/>
      <c r="G71" s="195"/>
      <c r="H71" s="196"/>
      <c r="I71" s="26"/>
      <c r="K71" s="26"/>
      <c r="L71" s="26"/>
      <c r="M71" s="26"/>
      <c r="N71" s="26"/>
      <c r="O71" s="194" t="s">
        <v>173</v>
      </c>
      <c r="P71" s="195"/>
      <c r="Q71" s="195"/>
      <c r="R71" s="196"/>
      <c r="S71" s="26"/>
    </row>
    <row r="72" spans="1:19" ht="12.75">
      <c r="A72" s="26">
        <v>14</v>
      </c>
      <c r="B72" s="26">
        <v>198000</v>
      </c>
      <c r="C72" s="26"/>
      <c r="D72" s="26"/>
      <c r="E72" s="194" t="s">
        <v>173</v>
      </c>
      <c r="F72" s="195"/>
      <c r="G72" s="195"/>
      <c r="H72" s="196"/>
      <c r="I72" s="26"/>
      <c r="K72" s="26"/>
      <c r="L72" s="26"/>
      <c r="M72" s="26"/>
      <c r="N72" s="26"/>
      <c r="O72" s="194" t="s">
        <v>173</v>
      </c>
      <c r="P72" s="195"/>
      <c r="Q72" s="195"/>
      <c r="R72" s="196"/>
      <c r="S72" s="26"/>
    </row>
    <row r="73" spans="1:19" ht="24" customHeight="1">
      <c r="A73" s="26">
        <v>5</v>
      </c>
      <c r="B73" s="26">
        <v>198000</v>
      </c>
      <c r="C73" s="26"/>
      <c r="D73" s="26"/>
      <c r="E73" s="194" t="s">
        <v>173</v>
      </c>
      <c r="F73" s="195"/>
      <c r="G73" s="195"/>
      <c r="H73" s="196"/>
      <c r="I73" s="26"/>
      <c r="K73" s="26"/>
      <c r="L73" s="26"/>
      <c r="M73" s="26"/>
      <c r="N73" s="26"/>
      <c r="O73" s="194" t="s">
        <v>173</v>
      </c>
      <c r="P73" s="195"/>
      <c r="Q73" s="195"/>
      <c r="R73" s="196"/>
      <c r="S73" s="26"/>
    </row>
    <row r="74" spans="1:19" ht="24" customHeight="1">
      <c r="A74" s="26" t="s">
        <v>6</v>
      </c>
      <c r="B74" s="26">
        <f>SUM(B67:B73)</f>
        <v>1223978</v>
      </c>
      <c r="C74" s="26"/>
      <c r="D74" s="26"/>
      <c r="E74" s="194" t="s">
        <v>174</v>
      </c>
      <c r="F74" s="195"/>
      <c r="G74" s="195"/>
      <c r="H74" s="196"/>
      <c r="I74" s="26"/>
      <c r="K74" s="26"/>
      <c r="L74" s="26"/>
      <c r="M74" s="26"/>
      <c r="N74" s="26"/>
      <c r="O74" s="194" t="s">
        <v>174</v>
      </c>
      <c r="P74" s="195"/>
      <c r="Q74" s="195"/>
      <c r="R74" s="196"/>
      <c r="S74" s="26"/>
    </row>
    <row r="75" spans="1:19" ht="24" customHeight="1">
      <c r="A75" s="26"/>
      <c r="B75" s="26"/>
      <c r="C75" s="26"/>
      <c r="D75" s="26"/>
      <c r="E75" s="194" t="s">
        <v>6</v>
      </c>
      <c r="F75" s="195"/>
      <c r="G75" s="195"/>
      <c r="H75" s="196"/>
      <c r="I75" s="110">
        <f>SUM(I67:I74)</f>
        <v>2608816</v>
      </c>
      <c r="K75" s="26"/>
      <c r="L75" s="26"/>
      <c r="M75" s="26"/>
      <c r="N75" s="26"/>
      <c r="O75" s="194" t="s">
        <v>6</v>
      </c>
      <c r="P75" s="195"/>
      <c r="Q75" s="195"/>
      <c r="R75" s="196"/>
      <c r="S75" s="110">
        <f>SUM(S67+S68+S69)</f>
        <v>1688725</v>
      </c>
    </row>
    <row r="76" spans="1:19" ht="24" customHeight="1">
      <c r="A76" s="26"/>
      <c r="B76" s="26"/>
      <c r="C76" s="26"/>
      <c r="D76" s="26"/>
      <c r="E76" s="194" t="s">
        <v>175</v>
      </c>
      <c r="F76" s="195"/>
      <c r="G76" s="195"/>
      <c r="H76" s="196"/>
      <c r="I76" s="26"/>
      <c r="K76" s="26"/>
      <c r="L76" s="26"/>
      <c r="M76" s="26"/>
      <c r="N76" s="26"/>
      <c r="O76" s="194" t="s">
        <v>175</v>
      </c>
      <c r="P76" s="195"/>
      <c r="Q76" s="195"/>
      <c r="R76" s="196"/>
      <c r="S76" s="26"/>
    </row>
    <row r="77" spans="1:19" ht="24" customHeight="1">
      <c r="A77" s="26"/>
      <c r="B77" s="26"/>
      <c r="C77" s="26"/>
      <c r="D77" s="26"/>
      <c r="E77" s="194" t="s">
        <v>176</v>
      </c>
      <c r="F77" s="195"/>
      <c r="G77" s="195"/>
      <c r="H77" s="196"/>
      <c r="I77" s="26"/>
      <c r="K77" s="26"/>
      <c r="L77" s="26"/>
      <c r="M77" s="26"/>
      <c r="N77" s="26"/>
      <c r="O77" s="194" t="s">
        <v>176</v>
      </c>
      <c r="P77" s="195"/>
      <c r="Q77" s="195"/>
      <c r="R77" s="196"/>
      <c r="S77" s="26"/>
    </row>
    <row r="78" spans="1:19" ht="24" customHeight="1">
      <c r="A78" s="26"/>
      <c r="B78" s="26"/>
      <c r="C78" s="26"/>
      <c r="D78" s="26"/>
      <c r="E78" s="194" t="s">
        <v>172</v>
      </c>
      <c r="F78" s="195"/>
      <c r="G78" s="195"/>
      <c r="H78" s="196"/>
      <c r="I78" s="26"/>
      <c r="K78" s="26"/>
      <c r="L78" s="26"/>
      <c r="M78" s="26"/>
      <c r="N78" s="26"/>
      <c r="O78" s="194" t="s">
        <v>172</v>
      </c>
      <c r="P78" s="195"/>
      <c r="Q78" s="195"/>
      <c r="R78" s="196"/>
      <c r="S78" s="26"/>
    </row>
    <row r="79" spans="1:19" ht="24" customHeight="1">
      <c r="A79" s="26"/>
      <c r="B79" s="26"/>
      <c r="C79" s="26"/>
      <c r="D79" s="26"/>
      <c r="E79" s="194" t="s">
        <v>173</v>
      </c>
      <c r="F79" s="195"/>
      <c r="G79" s="195"/>
      <c r="H79" s="196"/>
      <c r="I79" s="26"/>
      <c r="K79" s="26"/>
      <c r="L79" s="26"/>
      <c r="M79" s="26"/>
      <c r="N79" s="26"/>
      <c r="O79" s="194" t="s">
        <v>173</v>
      </c>
      <c r="P79" s="195"/>
      <c r="Q79" s="195"/>
      <c r="R79" s="196"/>
      <c r="S79" s="26"/>
    </row>
    <row r="80" spans="1:19" ht="24" customHeight="1">
      <c r="A80" s="26"/>
      <c r="B80" s="26"/>
      <c r="C80" s="26"/>
      <c r="D80" s="26"/>
      <c r="E80" s="194" t="s">
        <v>173</v>
      </c>
      <c r="F80" s="195"/>
      <c r="G80" s="195"/>
      <c r="H80" s="196"/>
      <c r="I80" s="26"/>
      <c r="K80" s="26"/>
      <c r="L80" s="26"/>
      <c r="M80" s="26"/>
      <c r="N80" s="26"/>
      <c r="O80" s="194" t="s">
        <v>173</v>
      </c>
      <c r="P80" s="195"/>
      <c r="Q80" s="195"/>
      <c r="R80" s="196"/>
      <c r="S80" s="26"/>
    </row>
    <row r="81" spans="1:19" ht="24" customHeight="1">
      <c r="A81" s="26"/>
      <c r="B81" s="26"/>
      <c r="C81" s="26"/>
      <c r="D81" s="26"/>
      <c r="E81" s="194" t="s">
        <v>173</v>
      </c>
      <c r="F81" s="195"/>
      <c r="G81" s="195"/>
      <c r="H81" s="196"/>
      <c r="I81" s="26"/>
      <c r="K81" s="26"/>
      <c r="L81" s="26"/>
      <c r="M81" s="26"/>
      <c r="N81" s="26"/>
      <c r="O81" s="194" t="s">
        <v>173</v>
      </c>
      <c r="P81" s="195"/>
      <c r="Q81" s="195"/>
      <c r="R81" s="196"/>
      <c r="S81" s="26"/>
    </row>
    <row r="82" spans="1:19" ht="24" customHeight="1">
      <c r="A82" s="26"/>
      <c r="B82" s="26"/>
      <c r="C82" s="26"/>
      <c r="D82" s="26"/>
      <c r="E82" s="194" t="s">
        <v>177</v>
      </c>
      <c r="F82" s="195"/>
      <c r="G82" s="195"/>
      <c r="H82" s="196"/>
      <c r="I82" s="26"/>
      <c r="K82" s="26"/>
      <c r="L82" s="26"/>
      <c r="M82" s="26"/>
      <c r="N82" s="26"/>
      <c r="O82" s="194" t="s">
        <v>177</v>
      </c>
      <c r="P82" s="195"/>
      <c r="Q82" s="195"/>
      <c r="R82" s="196"/>
      <c r="S82" s="26"/>
    </row>
    <row r="83" spans="1:19" ht="24" customHeight="1" thickBot="1">
      <c r="A83" s="101"/>
      <c r="B83" s="101"/>
      <c r="C83" s="101"/>
      <c r="D83" s="101"/>
      <c r="E83" s="197" t="s">
        <v>178</v>
      </c>
      <c r="F83" s="198"/>
      <c r="G83" s="198"/>
      <c r="H83" s="199"/>
      <c r="I83" s="113">
        <f>SUM(I75:I82)</f>
        <v>2608816</v>
      </c>
      <c r="K83" s="101"/>
      <c r="L83" s="101"/>
      <c r="M83" s="101"/>
      <c r="N83" s="101"/>
      <c r="O83" s="197" t="s">
        <v>178</v>
      </c>
      <c r="P83" s="198"/>
      <c r="Q83" s="198"/>
      <c r="R83" s="199"/>
      <c r="S83" s="113">
        <f>SUM(S75:S82)</f>
        <v>1688725</v>
      </c>
    </row>
    <row r="84" ht="24" customHeight="1"/>
    <row r="85" spans="1:11" ht="24" customHeight="1">
      <c r="A85" s="3" t="s">
        <v>462</v>
      </c>
      <c r="K85" s="3" t="s">
        <v>462</v>
      </c>
    </row>
    <row r="86" spans="1:19" ht="24" customHeight="1">
      <c r="A86" s="206" t="s">
        <v>465</v>
      </c>
      <c r="B86" s="206"/>
      <c r="C86" s="206"/>
      <c r="D86" s="206"/>
      <c r="E86" s="206"/>
      <c r="F86" s="206"/>
      <c r="G86" s="206"/>
      <c r="H86" s="206"/>
      <c r="I86" s="206"/>
      <c r="K86" s="206" t="s">
        <v>467</v>
      </c>
      <c r="L86" s="206"/>
      <c r="M86" s="206"/>
      <c r="N86" s="206"/>
      <c r="O86" s="206"/>
      <c r="P86" s="206"/>
      <c r="Q86" s="206"/>
      <c r="R86" s="206"/>
      <c r="S86" s="206"/>
    </row>
    <row r="87" spans="1:19" ht="24" customHeight="1">
      <c r="A87" s="160" t="s">
        <v>167</v>
      </c>
      <c r="B87" s="160"/>
      <c r="C87" s="160"/>
      <c r="D87" s="160"/>
      <c r="E87" s="160"/>
      <c r="F87" s="160"/>
      <c r="G87" s="160"/>
      <c r="H87" s="160"/>
      <c r="I87" s="160"/>
      <c r="K87" s="160" t="s">
        <v>167</v>
      </c>
      <c r="L87" s="160"/>
      <c r="M87" s="160"/>
      <c r="N87" s="160"/>
      <c r="O87" s="160"/>
      <c r="P87" s="160"/>
      <c r="Q87" s="160"/>
      <c r="R87" s="160"/>
      <c r="S87" s="160"/>
    </row>
    <row r="88" spans="1:19" ht="24" customHeight="1">
      <c r="A88" s="204" t="s">
        <v>393</v>
      </c>
      <c r="B88" s="204"/>
      <c r="C88" s="204"/>
      <c r="D88" s="102"/>
      <c r="E88" s="102"/>
      <c r="F88" s="102"/>
      <c r="G88" s="102"/>
      <c r="H88" s="102"/>
      <c r="I88" s="102"/>
      <c r="K88" s="204" t="s">
        <v>393</v>
      </c>
      <c r="L88" s="204"/>
      <c r="M88" s="204"/>
      <c r="N88" s="102"/>
      <c r="O88" s="102"/>
      <c r="P88" s="102"/>
      <c r="Q88" s="102"/>
      <c r="R88" s="102"/>
      <c r="S88" s="102"/>
    </row>
    <row r="89" spans="1:19" ht="24" customHeight="1">
      <c r="A89" s="204" t="s">
        <v>345</v>
      </c>
      <c r="B89" s="204"/>
      <c r="C89" s="204"/>
      <c r="D89" s="204"/>
      <c r="E89" s="204"/>
      <c r="F89" s="204"/>
      <c r="G89" s="204"/>
      <c r="H89" s="204"/>
      <c r="I89" s="204"/>
      <c r="K89" s="204" t="s">
        <v>345</v>
      </c>
      <c r="L89" s="204"/>
      <c r="M89" s="204"/>
      <c r="N89" s="204"/>
      <c r="O89" s="204"/>
      <c r="P89" s="204"/>
      <c r="Q89" s="204"/>
      <c r="R89" s="204"/>
      <c r="S89" s="204"/>
    </row>
    <row r="90" spans="1:19" ht="12.75">
      <c r="A90" s="205">
        <v>39873</v>
      </c>
      <c r="B90" s="195"/>
      <c r="C90" s="195"/>
      <c r="D90" s="195"/>
      <c r="E90" s="195"/>
      <c r="F90" s="195"/>
      <c r="G90" s="195"/>
      <c r="H90" s="195"/>
      <c r="I90" s="196"/>
      <c r="K90" s="205">
        <v>39873</v>
      </c>
      <c r="L90" s="195"/>
      <c r="M90" s="195"/>
      <c r="N90" s="195"/>
      <c r="O90" s="195"/>
      <c r="P90" s="195"/>
      <c r="Q90" s="195"/>
      <c r="R90" s="195"/>
      <c r="S90" s="196"/>
    </row>
    <row r="91" spans="1:19" ht="51">
      <c r="A91" s="104" t="s">
        <v>168</v>
      </c>
      <c r="B91" s="104" t="s">
        <v>60</v>
      </c>
      <c r="C91" s="105" t="s">
        <v>169</v>
      </c>
      <c r="D91" s="106" t="s">
        <v>60</v>
      </c>
      <c r="E91" s="200" t="s">
        <v>4</v>
      </c>
      <c r="F91" s="200"/>
      <c r="G91" s="200"/>
      <c r="H91" s="200"/>
      <c r="I91" s="107" t="s">
        <v>60</v>
      </c>
      <c r="K91" s="104" t="s">
        <v>168</v>
      </c>
      <c r="L91" s="104" t="s">
        <v>60</v>
      </c>
      <c r="M91" s="105" t="s">
        <v>169</v>
      </c>
      <c r="N91" s="106" t="s">
        <v>60</v>
      </c>
      <c r="O91" s="200" t="s">
        <v>4</v>
      </c>
      <c r="P91" s="200"/>
      <c r="Q91" s="200"/>
      <c r="R91" s="200"/>
      <c r="S91" s="107" t="s">
        <v>60</v>
      </c>
    </row>
    <row r="92" spans="1:19" ht="12.75">
      <c r="A92" s="26"/>
      <c r="B92" s="26"/>
      <c r="C92" s="26"/>
      <c r="D92" s="26"/>
      <c r="E92" s="108" t="s">
        <v>170</v>
      </c>
      <c r="F92" s="109"/>
      <c r="G92" s="109"/>
      <c r="H92" s="109"/>
      <c r="I92" s="110">
        <v>0</v>
      </c>
      <c r="K92" s="26">
        <v>17</v>
      </c>
      <c r="L92" s="26">
        <v>198000</v>
      </c>
      <c r="M92" s="26"/>
      <c r="N92" s="26"/>
      <c r="O92" s="108" t="s">
        <v>170</v>
      </c>
      <c r="P92" s="109"/>
      <c r="Q92" s="109"/>
      <c r="R92" s="109"/>
      <c r="S92" s="110">
        <v>396000</v>
      </c>
    </row>
    <row r="93" spans="1:19" ht="12.75">
      <c r="A93" s="26"/>
      <c r="B93" s="26"/>
      <c r="C93" s="26"/>
      <c r="D93" s="26"/>
      <c r="E93" s="201" t="s">
        <v>171</v>
      </c>
      <c r="F93" s="202"/>
      <c r="G93" s="202"/>
      <c r="H93" s="203"/>
      <c r="I93" s="110">
        <v>23300</v>
      </c>
      <c r="K93" s="26">
        <v>15</v>
      </c>
      <c r="L93" s="26">
        <v>198000</v>
      </c>
      <c r="M93" s="26"/>
      <c r="N93" s="26"/>
      <c r="O93" s="194" t="s">
        <v>171</v>
      </c>
      <c r="P93" s="195"/>
      <c r="Q93" s="195"/>
      <c r="R93" s="196"/>
      <c r="S93" s="110">
        <v>959380</v>
      </c>
    </row>
    <row r="94" spans="1:19" ht="12.75">
      <c r="A94" s="26"/>
      <c r="B94" s="26"/>
      <c r="C94" s="26"/>
      <c r="D94" s="26"/>
      <c r="E94" s="194" t="s">
        <v>109</v>
      </c>
      <c r="F94" s="195"/>
      <c r="G94" s="195"/>
      <c r="H94" s="196"/>
      <c r="I94" s="26">
        <v>-55440</v>
      </c>
      <c r="K94" s="26" t="s">
        <v>6</v>
      </c>
      <c r="L94" s="26">
        <f>SUM(L92:L93)</f>
        <v>396000</v>
      </c>
      <c r="M94" s="26"/>
      <c r="N94" s="26"/>
      <c r="O94" s="194" t="s">
        <v>109</v>
      </c>
      <c r="P94" s="195"/>
      <c r="Q94" s="195"/>
      <c r="R94" s="196"/>
      <c r="S94" s="26">
        <v>-177840</v>
      </c>
    </row>
    <row r="95" spans="1:19" ht="12.75">
      <c r="A95" s="26"/>
      <c r="B95" s="26"/>
      <c r="C95" s="111"/>
      <c r="D95" s="112"/>
      <c r="E95" s="194" t="s">
        <v>172</v>
      </c>
      <c r="F95" s="195"/>
      <c r="G95" s="195"/>
      <c r="H95" s="196"/>
      <c r="I95" s="26"/>
      <c r="K95" s="26"/>
      <c r="L95" s="26"/>
      <c r="M95" s="111"/>
      <c r="N95" s="112"/>
      <c r="O95" s="194" t="s">
        <v>172</v>
      </c>
      <c r="P95" s="195"/>
      <c r="Q95" s="195"/>
      <c r="R95" s="196"/>
      <c r="S95" s="26"/>
    </row>
    <row r="96" spans="1:19" ht="12.75">
      <c r="A96" s="26"/>
      <c r="B96" s="26"/>
      <c r="C96" s="26"/>
      <c r="D96" s="26"/>
      <c r="E96" s="194" t="s">
        <v>173</v>
      </c>
      <c r="F96" s="195"/>
      <c r="G96" s="195"/>
      <c r="H96" s="196"/>
      <c r="I96" s="26"/>
      <c r="K96" s="26"/>
      <c r="L96" s="26"/>
      <c r="M96" s="26"/>
      <c r="N96" s="26"/>
      <c r="O96" s="194" t="s">
        <v>173</v>
      </c>
      <c r="P96" s="195"/>
      <c r="Q96" s="195"/>
      <c r="R96" s="196"/>
      <c r="S96" s="26"/>
    </row>
    <row r="97" spans="1:19" ht="12.75">
      <c r="A97" s="26"/>
      <c r="B97" s="26"/>
      <c r="C97" s="26"/>
      <c r="D97" s="26"/>
      <c r="E97" s="194" t="s">
        <v>173</v>
      </c>
      <c r="F97" s="195"/>
      <c r="G97" s="195"/>
      <c r="H97" s="196"/>
      <c r="I97" s="26"/>
      <c r="K97" s="26"/>
      <c r="L97" s="26"/>
      <c r="M97" s="26"/>
      <c r="N97" s="26"/>
      <c r="O97" s="194" t="s">
        <v>173</v>
      </c>
      <c r="P97" s="195"/>
      <c r="Q97" s="195"/>
      <c r="R97" s="196"/>
      <c r="S97" s="26"/>
    </row>
    <row r="98" spans="1:19" ht="12.75">
      <c r="A98" s="26"/>
      <c r="B98" s="26"/>
      <c r="C98" s="26"/>
      <c r="D98" s="26"/>
      <c r="E98" s="194" t="s">
        <v>173</v>
      </c>
      <c r="F98" s="195"/>
      <c r="G98" s="195"/>
      <c r="H98" s="196"/>
      <c r="I98" s="26"/>
      <c r="K98" s="26"/>
      <c r="L98" s="26"/>
      <c r="M98" s="26"/>
      <c r="N98" s="26"/>
      <c r="O98" s="194" t="s">
        <v>173</v>
      </c>
      <c r="P98" s="195"/>
      <c r="Q98" s="195"/>
      <c r="R98" s="196"/>
      <c r="S98" s="26"/>
    </row>
    <row r="99" spans="1:19" ht="12.75">
      <c r="A99" s="26"/>
      <c r="B99" s="26"/>
      <c r="C99" s="26"/>
      <c r="D99" s="26"/>
      <c r="E99" s="194" t="s">
        <v>174</v>
      </c>
      <c r="F99" s="195"/>
      <c r="G99" s="195"/>
      <c r="H99" s="196"/>
      <c r="I99" s="26"/>
      <c r="K99" s="26"/>
      <c r="L99" s="26"/>
      <c r="M99" s="26"/>
      <c r="N99" s="26"/>
      <c r="O99" s="194" t="s">
        <v>174</v>
      </c>
      <c r="P99" s="195"/>
      <c r="Q99" s="195"/>
      <c r="R99" s="196"/>
      <c r="S99" s="26"/>
    </row>
    <row r="100" spans="1:19" ht="20.25" customHeight="1">
      <c r="A100" s="26"/>
      <c r="B100" s="26"/>
      <c r="C100" s="26"/>
      <c r="D100" s="26"/>
      <c r="E100" s="194" t="s">
        <v>6</v>
      </c>
      <c r="F100" s="195"/>
      <c r="G100" s="195"/>
      <c r="H100" s="196"/>
      <c r="I100" s="110">
        <f>SUM(I92:I99)</f>
        <v>-32140</v>
      </c>
      <c r="K100" s="26"/>
      <c r="L100" s="26"/>
      <c r="M100" s="26"/>
      <c r="N100" s="26"/>
      <c r="O100" s="194" t="s">
        <v>6</v>
      </c>
      <c r="P100" s="195"/>
      <c r="Q100" s="195"/>
      <c r="R100" s="196"/>
      <c r="S100" s="110">
        <f>SUM(S92:S99)</f>
        <v>1177540</v>
      </c>
    </row>
    <row r="101" spans="1:19" ht="28.5" customHeight="1">
      <c r="A101" s="26"/>
      <c r="B101" s="26"/>
      <c r="C101" s="26"/>
      <c r="D101" s="26"/>
      <c r="E101" s="194" t="s">
        <v>175</v>
      </c>
      <c r="F101" s="195"/>
      <c r="G101" s="195"/>
      <c r="H101" s="196"/>
      <c r="I101" s="26"/>
      <c r="K101" s="26"/>
      <c r="L101" s="26"/>
      <c r="M101" s="26"/>
      <c r="N101" s="26"/>
      <c r="O101" s="194" t="s">
        <v>175</v>
      </c>
      <c r="P101" s="195"/>
      <c r="Q101" s="195"/>
      <c r="R101" s="196"/>
      <c r="S101" s="26"/>
    </row>
    <row r="102" spans="1:19" ht="22.5" customHeight="1">
      <c r="A102" s="26"/>
      <c r="B102" s="26"/>
      <c r="C102" s="26"/>
      <c r="D102" s="26"/>
      <c r="E102" s="194" t="s">
        <v>176</v>
      </c>
      <c r="F102" s="195"/>
      <c r="G102" s="195"/>
      <c r="H102" s="196"/>
      <c r="I102" s="26"/>
      <c r="K102" s="26"/>
      <c r="L102" s="26"/>
      <c r="M102" s="26"/>
      <c r="N102" s="26"/>
      <c r="O102" s="194" t="s">
        <v>176</v>
      </c>
      <c r="P102" s="195"/>
      <c r="Q102" s="195"/>
      <c r="R102" s="196"/>
      <c r="S102" s="26"/>
    </row>
    <row r="103" spans="1:19" ht="22.5" customHeight="1">
      <c r="A103" s="26"/>
      <c r="B103" s="26"/>
      <c r="C103" s="26"/>
      <c r="D103" s="26"/>
      <c r="E103" s="194" t="s">
        <v>172</v>
      </c>
      <c r="F103" s="195"/>
      <c r="G103" s="195"/>
      <c r="H103" s="196"/>
      <c r="I103" s="26"/>
      <c r="K103" s="26"/>
      <c r="L103" s="26"/>
      <c r="M103" s="26"/>
      <c r="N103" s="26"/>
      <c r="O103" s="194" t="s">
        <v>172</v>
      </c>
      <c r="P103" s="195"/>
      <c r="Q103" s="195"/>
      <c r="R103" s="196"/>
      <c r="S103" s="26"/>
    </row>
    <row r="104" spans="1:19" ht="22.5" customHeight="1">
      <c r="A104" s="26"/>
      <c r="B104" s="26"/>
      <c r="C104" s="26"/>
      <c r="D104" s="26"/>
      <c r="E104" s="194" t="s">
        <v>173</v>
      </c>
      <c r="F104" s="195"/>
      <c r="G104" s="195"/>
      <c r="H104" s="196"/>
      <c r="I104" s="26"/>
      <c r="K104" s="26"/>
      <c r="L104" s="26"/>
      <c r="M104" s="26"/>
      <c r="N104" s="26"/>
      <c r="O104" s="194" t="s">
        <v>173</v>
      </c>
      <c r="P104" s="195"/>
      <c r="Q104" s="195"/>
      <c r="R104" s="196"/>
      <c r="S104" s="26"/>
    </row>
    <row r="105" spans="1:19" ht="22.5" customHeight="1">
      <c r="A105" s="26"/>
      <c r="B105" s="26"/>
      <c r="C105" s="26"/>
      <c r="D105" s="26"/>
      <c r="E105" s="194" t="s">
        <v>173</v>
      </c>
      <c r="F105" s="195"/>
      <c r="G105" s="195"/>
      <c r="H105" s="196"/>
      <c r="I105" s="26"/>
      <c r="K105" s="26"/>
      <c r="L105" s="26"/>
      <c r="M105" s="26"/>
      <c r="N105" s="26"/>
      <c r="O105" s="194" t="s">
        <v>173</v>
      </c>
      <c r="P105" s="195"/>
      <c r="Q105" s="195"/>
      <c r="R105" s="196"/>
      <c r="S105" s="26"/>
    </row>
    <row r="106" spans="1:19" ht="22.5" customHeight="1">
      <c r="A106" s="26"/>
      <c r="B106" s="26"/>
      <c r="C106" s="26"/>
      <c r="D106" s="26"/>
      <c r="E106" s="194" t="s">
        <v>173</v>
      </c>
      <c r="F106" s="195"/>
      <c r="G106" s="195"/>
      <c r="H106" s="196"/>
      <c r="I106" s="26"/>
      <c r="K106" s="26"/>
      <c r="L106" s="26"/>
      <c r="M106" s="26"/>
      <c r="N106" s="26"/>
      <c r="O106" s="194" t="s">
        <v>173</v>
      </c>
      <c r="P106" s="195"/>
      <c r="Q106" s="195"/>
      <c r="R106" s="196"/>
      <c r="S106" s="26"/>
    </row>
    <row r="107" spans="1:19" ht="22.5" customHeight="1">
      <c r="A107" s="26"/>
      <c r="B107" s="26"/>
      <c r="C107" s="26"/>
      <c r="D107" s="26"/>
      <c r="E107" s="194" t="s">
        <v>177</v>
      </c>
      <c r="F107" s="195"/>
      <c r="G107" s="195"/>
      <c r="H107" s="196"/>
      <c r="I107" s="26"/>
      <c r="K107" s="26"/>
      <c r="L107" s="26"/>
      <c r="M107" s="26"/>
      <c r="N107" s="26"/>
      <c r="O107" s="194" t="s">
        <v>177</v>
      </c>
      <c r="P107" s="195"/>
      <c r="Q107" s="195"/>
      <c r="R107" s="196"/>
      <c r="S107" s="26"/>
    </row>
    <row r="108" spans="1:19" ht="22.5" customHeight="1" thickBot="1">
      <c r="A108" s="101"/>
      <c r="B108" s="101"/>
      <c r="C108" s="101"/>
      <c r="D108" s="101"/>
      <c r="E108" s="197" t="s">
        <v>178</v>
      </c>
      <c r="F108" s="198"/>
      <c r="G108" s="198"/>
      <c r="H108" s="199"/>
      <c r="I108" s="113">
        <f>SUM(I100:I107)</f>
        <v>-32140</v>
      </c>
      <c r="K108" s="101"/>
      <c r="L108" s="101"/>
      <c r="M108" s="101"/>
      <c r="N108" s="101"/>
      <c r="O108" s="197" t="s">
        <v>178</v>
      </c>
      <c r="P108" s="198"/>
      <c r="Q108" s="198"/>
      <c r="R108" s="199"/>
      <c r="S108" s="113">
        <f>SUM(S100:S107)</f>
        <v>1177540</v>
      </c>
    </row>
    <row r="109" ht="22.5" customHeight="1"/>
    <row r="110" spans="7:9" ht="22.5" customHeight="1">
      <c r="G110" s="160" t="s">
        <v>368</v>
      </c>
      <c r="H110" s="160"/>
      <c r="I110" s="160"/>
    </row>
    <row r="111" spans="7:9" ht="22.5" customHeight="1">
      <c r="G111" s="160" t="s">
        <v>369</v>
      </c>
      <c r="H111" s="160"/>
      <c r="I111" s="160"/>
    </row>
    <row r="112" spans="7:9" ht="22.5" customHeight="1">
      <c r="G112" s="160" t="s">
        <v>367</v>
      </c>
      <c r="H112" s="160"/>
      <c r="I112" s="160"/>
    </row>
    <row r="113" ht="22.5" customHeight="1"/>
    <row r="114" ht="22.5" customHeight="1"/>
    <row r="115" ht="22.5" customHeight="1"/>
    <row r="118" ht="12.75">
      <c r="A118" s="3" t="s">
        <v>462</v>
      </c>
    </row>
    <row r="119" spans="1:9" ht="23.25">
      <c r="A119" s="206" t="s">
        <v>466</v>
      </c>
      <c r="B119" s="206"/>
      <c r="C119" s="206"/>
      <c r="D119" s="206"/>
      <c r="E119" s="206"/>
      <c r="F119" s="206"/>
      <c r="G119" s="206"/>
      <c r="H119" s="206"/>
      <c r="I119" s="206"/>
    </row>
    <row r="120" spans="1:9" ht="12.75">
      <c r="A120" s="160" t="s">
        <v>167</v>
      </c>
      <c r="B120" s="160"/>
      <c r="C120" s="160"/>
      <c r="D120" s="160"/>
      <c r="E120" s="160"/>
      <c r="F120" s="160"/>
      <c r="G120" s="160"/>
      <c r="H120" s="160"/>
      <c r="I120" s="160"/>
    </row>
    <row r="121" spans="1:9" ht="12.75">
      <c r="A121" s="204" t="s">
        <v>30</v>
      </c>
      <c r="B121" s="204"/>
      <c r="C121" s="204"/>
      <c r="D121" s="102"/>
      <c r="E121" s="102"/>
      <c r="F121" s="102"/>
      <c r="G121" s="102"/>
      <c r="H121" s="102"/>
      <c r="I121" s="102"/>
    </row>
    <row r="122" spans="1:9" ht="12.75">
      <c r="A122" s="204" t="s">
        <v>345</v>
      </c>
      <c r="B122" s="204"/>
      <c r="C122" s="204"/>
      <c r="D122" s="204"/>
      <c r="E122" s="204"/>
      <c r="F122" s="204"/>
      <c r="G122" s="204"/>
      <c r="H122" s="204"/>
      <c r="I122" s="204"/>
    </row>
    <row r="123" spans="1:9" ht="12.75">
      <c r="A123" s="205">
        <v>39873</v>
      </c>
      <c r="B123" s="195"/>
      <c r="C123" s="195"/>
      <c r="D123" s="195"/>
      <c r="E123" s="195"/>
      <c r="F123" s="195"/>
      <c r="G123" s="195"/>
      <c r="H123" s="195"/>
      <c r="I123" s="196"/>
    </row>
    <row r="124" spans="1:9" ht="51">
      <c r="A124" s="104" t="s">
        <v>168</v>
      </c>
      <c r="B124" s="104" t="s">
        <v>60</v>
      </c>
      <c r="C124" s="105" t="s">
        <v>169</v>
      </c>
      <c r="D124" s="106" t="s">
        <v>60</v>
      </c>
      <c r="E124" s="200" t="s">
        <v>4</v>
      </c>
      <c r="F124" s="200"/>
      <c r="G124" s="200"/>
      <c r="H124" s="200"/>
      <c r="I124" s="107" t="s">
        <v>60</v>
      </c>
    </row>
    <row r="125" spans="1:9" ht="12.75">
      <c r="A125" s="26"/>
      <c r="B125" s="26"/>
      <c r="C125" s="26"/>
      <c r="D125" s="26"/>
      <c r="E125" s="108" t="s">
        <v>170</v>
      </c>
      <c r="F125" s="109"/>
      <c r="G125" s="109"/>
      <c r="H125" s="109"/>
      <c r="I125" s="110">
        <v>0</v>
      </c>
    </row>
    <row r="126" spans="1:9" ht="12.75">
      <c r="A126" s="26"/>
      <c r="B126" s="26"/>
      <c r="C126" s="26"/>
      <c r="D126" s="26"/>
      <c r="E126" s="201" t="s">
        <v>171</v>
      </c>
      <c r="F126" s="202"/>
      <c r="G126" s="202"/>
      <c r="H126" s="203"/>
      <c r="I126" s="110">
        <v>198280</v>
      </c>
    </row>
    <row r="127" spans="1:9" ht="12.75">
      <c r="A127" s="26"/>
      <c r="B127" s="26"/>
      <c r="C127" s="26"/>
      <c r="D127" s="26"/>
      <c r="E127" s="194" t="s">
        <v>109</v>
      </c>
      <c r="F127" s="195"/>
      <c r="G127" s="195"/>
      <c r="H127" s="196"/>
      <c r="I127" s="110">
        <v>0</v>
      </c>
    </row>
    <row r="128" spans="1:9" ht="12.75">
      <c r="A128" s="26"/>
      <c r="B128" s="26"/>
      <c r="C128" s="111"/>
      <c r="D128" s="112"/>
      <c r="E128" s="194" t="s">
        <v>172</v>
      </c>
      <c r="F128" s="195"/>
      <c r="G128" s="195"/>
      <c r="H128" s="196"/>
      <c r="I128" s="26"/>
    </row>
    <row r="129" spans="1:9" ht="12.75">
      <c r="A129" s="26"/>
      <c r="B129" s="26"/>
      <c r="C129" s="26"/>
      <c r="D129" s="26"/>
      <c r="E129" s="194" t="s">
        <v>173</v>
      </c>
      <c r="F129" s="195"/>
      <c r="G129" s="195"/>
      <c r="H129" s="196"/>
      <c r="I129" s="26"/>
    </row>
    <row r="130" spans="1:9" ht="12.75">
      <c r="A130" s="26"/>
      <c r="B130" s="26"/>
      <c r="C130" s="26"/>
      <c r="D130" s="26"/>
      <c r="E130" s="194" t="s">
        <v>173</v>
      </c>
      <c r="F130" s="195"/>
      <c r="G130" s="195"/>
      <c r="H130" s="196"/>
      <c r="I130" s="26"/>
    </row>
    <row r="131" spans="1:9" ht="12.75">
      <c r="A131" s="26"/>
      <c r="B131" s="26"/>
      <c r="C131" s="26"/>
      <c r="D131" s="26"/>
      <c r="E131" s="194" t="s">
        <v>173</v>
      </c>
      <c r="F131" s="195"/>
      <c r="G131" s="195"/>
      <c r="H131" s="196"/>
      <c r="I131" s="26"/>
    </row>
    <row r="132" spans="1:9" ht="12.75">
      <c r="A132" s="26"/>
      <c r="B132" s="26"/>
      <c r="C132" s="26"/>
      <c r="D132" s="26"/>
      <c r="E132" s="194" t="s">
        <v>174</v>
      </c>
      <c r="F132" s="195"/>
      <c r="G132" s="195"/>
      <c r="H132" s="196"/>
      <c r="I132" s="26"/>
    </row>
    <row r="133" spans="1:9" ht="12.75">
      <c r="A133" s="26"/>
      <c r="B133" s="26"/>
      <c r="C133" s="26"/>
      <c r="D133" s="26"/>
      <c r="E133" s="194" t="s">
        <v>6</v>
      </c>
      <c r="F133" s="195"/>
      <c r="G133" s="195"/>
      <c r="H133" s="196"/>
      <c r="I133" s="110">
        <f>SUM(I125:I132)</f>
        <v>198280</v>
      </c>
    </row>
    <row r="134" spans="1:9" ht="51.75" customHeight="1">
      <c r="A134" s="26"/>
      <c r="B134" s="26"/>
      <c r="C134" s="26"/>
      <c r="D134" s="26"/>
      <c r="E134" s="194" t="s">
        <v>175</v>
      </c>
      <c r="F134" s="195"/>
      <c r="G134" s="195"/>
      <c r="H134" s="196"/>
      <c r="I134" s="26"/>
    </row>
    <row r="135" spans="1:9" ht="24" customHeight="1">
      <c r="A135" s="26"/>
      <c r="B135" s="26"/>
      <c r="C135" s="26"/>
      <c r="D135" s="26"/>
      <c r="E135" s="194" t="s">
        <v>176</v>
      </c>
      <c r="F135" s="195"/>
      <c r="G135" s="195"/>
      <c r="H135" s="196"/>
      <c r="I135" s="26"/>
    </row>
    <row r="136" spans="1:9" ht="24" customHeight="1">
      <c r="A136" s="26"/>
      <c r="B136" s="26"/>
      <c r="C136" s="26"/>
      <c r="D136" s="26"/>
      <c r="E136" s="194" t="s">
        <v>172</v>
      </c>
      <c r="F136" s="195"/>
      <c r="G136" s="195"/>
      <c r="H136" s="196"/>
      <c r="I136" s="26"/>
    </row>
    <row r="137" spans="1:9" ht="24" customHeight="1">
      <c r="A137" s="26"/>
      <c r="B137" s="26"/>
      <c r="C137" s="26"/>
      <c r="D137" s="26"/>
      <c r="E137" s="194" t="s">
        <v>173</v>
      </c>
      <c r="F137" s="195"/>
      <c r="G137" s="195"/>
      <c r="H137" s="196"/>
      <c r="I137" s="26"/>
    </row>
    <row r="138" spans="1:9" ht="24" customHeight="1">
      <c r="A138" s="26"/>
      <c r="B138" s="26"/>
      <c r="C138" s="26"/>
      <c r="D138" s="26"/>
      <c r="E138" s="194" t="s">
        <v>173</v>
      </c>
      <c r="F138" s="195"/>
      <c r="G138" s="195"/>
      <c r="H138" s="196"/>
      <c r="I138" s="26"/>
    </row>
    <row r="139" spans="1:9" ht="24" customHeight="1">
      <c r="A139" s="26"/>
      <c r="B139" s="26"/>
      <c r="C139" s="26"/>
      <c r="D139" s="26"/>
      <c r="E139" s="194" t="s">
        <v>173</v>
      </c>
      <c r="F139" s="195"/>
      <c r="G139" s="195"/>
      <c r="H139" s="196"/>
      <c r="I139" s="26"/>
    </row>
    <row r="140" spans="1:9" ht="24" customHeight="1">
      <c r="A140" s="26"/>
      <c r="B140" s="26"/>
      <c r="C140" s="26"/>
      <c r="D140" s="26"/>
      <c r="E140" s="194" t="s">
        <v>177</v>
      </c>
      <c r="F140" s="195"/>
      <c r="G140" s="195"/>
      <c r="H140" s="196"/>
      <c r="I140" s="26"/>
    </row>
    <row r="141" spans="1:9" ht="24" customHeight="1" thickBot="1">
      <c r="A141" s="101"/>
      <c r="B141" s="101"/>
      <c r="C141" s="101"/>
      <c r="D141" s="101"/>
      <c r="E141" s="197" t="s">
        <v>178</v>
      </c>
      <c r="F141" s="198"/>
      <c r="G141" s="198"/>
      <c r="H141" s="199"/>
      <c r="I141" s="113">
        <f>SUM(I133:I140)</f>
        <v>198280</v>
      </c>
    </row>
    <row r="142" ht="24" customHeight="1"/>
    <row r="143" ht="24" customHeight="1">
      <c r="A143" s="3" t="s">
        <v>462</v>
      </c>
    </row>
    <row r="144" spans="1:9" ht="24" customHeight="1">
      <c r="A144" s="206" t="s">
        <v>467</v>
      </c>
      <c r="B144" s="206"/>
      <c r="C144" s="206"/>
      <c r="D144" s="206"/>
      <c r="E144" s="206"/>
      <c r="F144" s="206"/>
      <c r="G144" s="206"/>
      <c r="H144" s="206"/>
      <c r="I144" s="206"/>
    </row>
    <row r="145" spans="1:11" ht="24" customHeight="1">
      <c r="A145" s="160" t="s">
        <v>167</v>
      </c>
      <c r="B145" s="160"/>
      <c r="C145" s="160"/>
      <c r="D145" s="160"/>
      <c r="E145" s="160"/>
      <c r="F145" s="160"/>
      <c r="G145" s="160"/>
      <c r="H145" s="160"/>
      <c r="I145" s="160"/>
      <c r="K145" s="3" t="s">
        <v>462</v>
      </c>
    </row>
    <row r="146" spans="1:19" ht="24" customHeight="1">
      <c r="A146" s="204" t="s">
        <v>30</v>
      </c>
      <c r="B146" s="204"/>
      <c r="C146" s="204"/>
      <c r="D146" s="102"/>
      <c r="E146" s="102"/>
      <c r="F146" s="102"/>
      <c r="G146" s="102"/>
      <c r="H146" s="102"/>
      <c r="I146" s="102"/>
      <c r="K146" s="206" t="s">
        <v>467</v>
      </c>
      <c r="L146" s="206"/>
      <c r="M146" s="206"/>
      <c r="N146" s="206"/>
      <c r="O146" s="206"/>
      <c r="P146" s="206"/>
      <c r="Q146" s="206"/>
      <c r="R146" s="206"/>
      <c r="S146" s="206"/>
    </row>
    <row r="147" spans="1:19" ht="24" customHeight="1">
      <c r="A147" s="204" t="s">
        <v>345</v>
      </c>
      <c r="B147" s="204"/>
      <c r="C147" s="204"/>
      <c r="D147" s="204"/>
      <c r="E147" s="204"/>
      <c r="F147" s="204"/>
      <c r="G147" s="204"/>
      <c r="H147" s="204"/>
      <c r="I147" s="204"/>
      <c r="K147" s="160" t="s">
        <v>167</v>
      </c>
      <c r="L147" s="160"/>
      <c r="M147" s="160"/>
      <c r="N147" s="160"/>
      <c r="O147" s="160"/>
      <c r="P147" s="160"/>
      <c r="Q147" s="160"/>
      <c r="R147" s="160"/>
      <c r="S147" s="160"/>
    </row>
    <row r="148" spans="1:19" ht="24" customHeight="1">
      <c r="A148" s="205">
        <v>39873</v>
      </c>
      <c r="B148" s="195"/>
      <c r="C148" s="195"/>
      <c r="D148" s="195"/>
      <c r="E148" s="195"/>
      <c r="F148" s="195"/>
      <c r="G148" s="195"/>
      <c r="H148" s="195"/>
      <c r="I148" s="196"/>
      <c r="K148" s="204" t="s">
        <v>30</v>
      </c>
      <c r="L148" s="204"/>
      <c r="M148" s="204"/>
      <c r="N148" s="102"/>
      <c r="O148" s="102"/>
      <c r="P148" s="102"/>
      <c r="Q148" s="102"/>
      <c r="R148" s="102"/>
      <c r="S148" s="102"/>
    </row>
    <row r="149" spans="1:19" ht="24" customHeight="1">
      <c r="A149" s="104" t="s">
        <v>168</v>
      </c>
      <c r="B149" s="104" t="s">
        <v>60</v>
      </c>
      <c r="C149" s="105" t="s">
        <v>169</v>
      </c>
      <c r="D149" s="106" t="s">
        <v>60</v>
      </c>
      <c r="E149" s="200" t="s">
        <v>4</v>
      </c>
      <c r="F149" s="200"/>
      <c r="G149" s="200"/>
      <c r="H149" s="200"/>
      <c r="I149" s="107" t="s">
        <v>60</v>
      </c>
      <c r="K149" s="204" t="s">
        <v>345</v>
      </c>
      <c r="L149" s="204"/>
      <c r="M149" s="204"/>
      <c r="N149" s="204"/>
      <c r="O149" s="204"/>
      <c r="P149" s="204"/>
      <c r="Q149" s="204"/>
      <c r="R149" s="204"/>
      <c r="S149" s="204"/>
    </row>
    <row r="150" spans="1:19" ht="24" customHeight="1">
      <c r="A150" s="26"/>
      <c r="B150" s="26"/>
      <c r="C150" s="26"/>
      <c r="D150" s="26"/>
      <c r="E150" s="108" t="s">
        <v>170</v>
      </c>
      <c r="F150" s="109"/>
      <c r="G150" s="109"/>
      <c r="H150" s="109"/>
      <c r="I150" s="110">
        <v>0</v>
      </c>
      <c r="K150" s="205">
        <v>39873</v>
      </c>
      <c r="L150" s="195"/>
      <c r="M150" s="195"/>
      <c r="N150" s="195"/>
      <c r="O150" s="195"/>
      <c r="P150" s="195"/>
      <c r="Q150" s="195"/>
      <c r="R150" s="195"/>
      <c r="S150" s="196"/>
    </row>
    <row r="151" spans="1:19" ht="24" customHeight="1">
      <c r="A151" s="26"/>
      <c r="B151" s="26"/>
      <c r="C151" s="26"/>
      <c r="D151" s="26"/>
      <c r="E151" s="201" t="s">
        <v>171</v>
      </c>
      <c r="F151" s="202"/>
      <c r="G151" s="202"/>
      <c r="H151" s="203"/>
      <c r="I151" s="110">
        <v>324228</v>
      </c>
      <c r="K151" s="104" t="s">
        <v>168</v>
      </c>
      <c r="L151" s="104" t="s">
        <v>60</v>
      </c>
      <c r="M151" s="105" t="s">
        <v>169</v>
      </c>
      <c r="N151" s="106" t="s">
        <v>60</v>
      </c>
      <c r="O151" s="200" t="s">
        <v>4</v>
      </c>
      <c r="P151" s="200"/>
      <c r="Q151" s="200"/>
      <c r="R151" s="200"/>
      <c r="S151" s="107" t="s">
        <v>60</v>
      </c>
    </row>
    <row r="152" spans="1:19" ht="12.75">
      <c r="A152" s="26"/>
      <c r="B152" s="26"/>
      <c r="C152" s="26"/>
      <c r="D152" s="26"/>
      <c r="E152" s="194" t="s">
        <v>109</v>
      </c>
      <c r="F152" s="195"/>
      <c r="G152" s="195"/>
      <c r="H152" s="196"/>
      <c r="I152" s="110">
        <v>97920</v>
      </c>
      <c r="K152" s="26">
        <v>2</v>
      </c>
      <c r="L152" s="26">
        <v>198000</v>
      </c>
      <c r="M152" s="26"/>
      <c r="N152" s="26"/>
      <c r="O152" s="108" t="s">
        <v>170</v>
      </c>
      <c r="P152" s="109"/>
      <c r="Q152" s="109"/>
      <c r="R152" s="109"/>
      <c r="S152" s="110">
        <v>819739</v>
      </c>
    </row>
    <row r="153" spans="1:19" ht="12.75">
      <c r="A153" s="26"/>
      <c r="B153" s="26"/>
      <c r="C153" s="111"/>
      <c r="D153" s="112"/>
      <c r="E153" s="194" t="s">
        <v>172</v>
      </c>
      <c r="F153" s="195"/>
      <c r="G153" s="195"/>
      <c r="H153" s="196"/>
      <c r="I153" s="26"/>
      <c r="K153" s="26">
        <v>6</v>
      </c>
      <c r="L153" s="26">
        <v>198000</v>
      </c>
      <c r="M153" s="26"/>
      <c r="N153" s="26"/>
      <c r="O153" s="201" t="s">
        <v>171</v>
      </c>
      <c r="P153" s="202"/>
      <c r="Q153" s="202"/>
      <c r="R153" s="203"/>
      <c r="S153" s="110">
        <v>1015632</v>
      </c>
    </row>
    <row r="154" spans="1:19" ht="12.75">
      <c r="A154" s="26"/>
      <c r="B154" s="26"/>
      <c r="C154" s="26"/>
      <c r="D154" s="26"/>
      <c r="E154" s="194" t="s">
        <v>173</v>
      </c>
      <c r="F154" s="195"/>
      <c r="G154" s="195"/>
      <c r="H154" s="196"/>
      <c r="I154" s="26"/>
      <c r="K154" s="26">
        <v>19</v>
      </c>
      <c r="L154" s="26">
        <v>194257</v>
      </c>
      <c r="M154" s="26"/>
      <c r="N154" s="26"/>
      <c r="O154" s="194" t="s">
        <v>109</v>
      </c>
      <c r="P154" s="195"/>
      <c r="Q154" s="195"/>
      <c r="R154" s="196"/>
      <c r="S154" s="110">
        <v>384720</v>
      </c>
    </row>
    <row r="155" spans="1:19" ht="12.75">
      <c r="A155" s="26"/>
      <c r="B155" s="26"/>
      <c r="C155" s="26"/>
      <c r="D155" s="26"/>
      <c r="E155" s="194" t="s">
        <v>173</v>
      </c>
      <c r="F155" s="195"/>
      <c r="G155" s="195"/>
      <c r="H155" s="196"/>
      <c r="I155" s="26"/>
      <c r="K155" s="26">
        <v>20</v>
      </c>
      <c r="L155" s="26">
        <v>136719</v>
      </c>
      <c r="M155" s="115"/>
      <c r="N155" s="115"/>
      <c r="O155" s="194" t="s">
        <v>172</v>
      </c>
      <c r="P155" s="195"/>
      <c r="Q155" s="195"/>
      <c r="R155" s="196"/>
      <c r="S155" s="26"/>
    </row>
    <row r="156" spans="1:19" ht="12.75">
      <c r="A156" s="26"/>
      <c r="B156" s="26"/>
      <c r="C156" s="26"/>
      <c r="D156" s="26"/>
      <c r="E156" s="194" t="s">
        <v>173</v>
      </c>
      <c r="F156" s="195"/>
      <c r="G156" s="195"/>
      <c r="H156" s="196"/>
      <c r="I156" s="26" t="s">
        <v>202</v>
      </c>
      <c r="K156" s="26">
        <v>18</v>
      </c>
      <c r="L156" s="26">
        <v>92763</v>
      </c>
      <c r="M156" s="26"/>
      <c r="N156" s="26"/>
      <c r="O156" s="194" t="s">
        <v>173</v>
      </c>
      <c r="P156" s="195"/>
      <c r="Q156" s="195"/>
      <c r="R156" s="196"/>
      <c r="S156" s="26" t="s">
        <v>202</v>
      </c>
    </row>
    <row r="157" spans="1:19" ht="12.75">
      <c r="A157" s="26"/>
      <c r="B157" s="26"/>
      <c r="C157" s="26"/>
      <c r="D157" s="26"/>
      <c r="E157" s="194" t="s">
        <v>174</v>
      </c>
      <c r="F157" s="195"/>
      <c r="G157" s="195"/>
      <c r="H157" s="196"/>
      <c r="I157" s="26"/>
      <c r="K157" s="26" t="s">
        <v>6</v>
      </c>
      <c r="L157" s="26">
        <f>SUM(L152:L156)</f>
        <v>819739</v>
      </c>
      <c r="M157" s="26"/>
      <c r="N157" s="26"/>
      <c r="O157" s="194" t="s">
        <v>173</v>
      </c>
      <c r="P157" s="195"/>
      <c r="Q157" s="195"/>
      <c r="R157" s="196"/>
      <c r="S157" s="26"/>
    </row>
    <row r="158" spans="1:19" ht="12.75">
      <c r="A158" s="26"/>
      <c r="B158" s="26"/>
      <c r="C158" s="26"/>
      <c r="D158" s="26"/>
      <c r="E158" s="194" t="s">
        <v>6</v>
      </c>
      <c r="F158" s="195"/>
      <c r="G158" s="195"/>
      <c r="H158" s="196"/>
      <c r="I158" s="110">
        <f>SUM(I150+I151+I152)</f>
        <v>422148</v>
      </c>
      <c r="K158" s="26"/>
      <c r="L158" s="26"/>
      <c r="M158" s="26"/>
      <c r="N158" s="26"/>
      <c r="O158" s="194" t="s">
        <v>173</v>
      </c>
      <c r="P158" s="195"/>
      <c r="Q158" s="195"/>
      <c r="R158" s="196"/>
      <c r="S158" s="26"/>
    </row>
    <row r="159" spans="1:19" ht="12.75">
      <c r="A159" s="26"/>
      <c r="B159" s="26"/>
      <c r="C159" s="26"/>
      <c r="D159" s="26"/>
      <c r="E159" s="194" t="s">
        <v>175</v>
      </c>
      <c r="F159" s="195"/>
      <c r="G159" s="195"/>
      <c r="H159" s="196"/>
      <c r="I159" s="26"/>
      <c r="K159" s="26"/>
      <c r="L159" s="26"/>
      <c r="M159" s="26"/>
      <c r="N159" s="26"/>
      <c r="O159" s="194" t="s">
        <v>174</v>
      </c>
      <c r="P159" s="195"/>
      <c r="Q159" s="195"/>
      <c r="R159" s="196"/>
      <c r="S159" s="26"/>
    </row>
    <row r="160" spans="1:19" ht="12.75">
      <c r="A160" s="26"/>
      <c r="B160" s="26"/>
      <c r="C160" s="26"/>
      <c r="D160" s="26"/>
      <c r="E160" s="194" t="s">
        <v>176</v>
      </c>
      <c r="F160" s="195"/>
      <c r="G160" s="195"/>
      <c r="H160" s="196"/>
      <c r="I160" s="26"/>
      <c r="K160" s="26"/>
      <c r="L160" s="26"/>
      <c r="M160" s="26"/>
      <c r="N160" s="26"/>
      <c r="O160" s="194" t="s">
        <v>6</v>
      </c>
      <c r="P160" s="195"/>
      <c r="Q160" s="195"/>
      <c r="R160" s="196"/>
      <c r="S160" s="110">
        <f>SUM(S152+S153+S154)</f>
        <v>2220091</v>
      </c>
    </row>
    <row r="161" spans="1:19" ht="57.75" customHeight="1">
      <c r="A161" s="26"/>
      <c r="B161" s="26"/>
      <c r="C161" s="26"/>
      <c r="D161" s="26"/>
      <c r="E161" s="194" t="s">
        <v>172</v>
      </c>
      <c r="F161" s="195"/>
      <c r="G161" s="195"/>
      <c r="H161" s="196"/>
      <c r="I161" s="26"/>
      <c r="K161" s="26"/>
      <c r="L161" s="26"/>
      <c r="M161" s="26"/>
      <c r="N161" s="26"/>
      <c r="O161" s="194" t="s">
        <v>175</v>
      </c>
      <c r="P161" s="195"/>
      <c r="Q161" s="195"/>
      <c r="R161" s="196"/>
      <c r="S161" s="26"/>
    </row>
    <row r="162" spans="1:19" ht="24" customHeight="1">
      <c r="A162" s="26"/>
      <c r="B162" s="26"/>
      <c r="C162" s="26"/>
      <c r="D162" s="26"/>
      <c r="E162" s="194" t="s">
        <v>173</v>
      </c>
      <c r="F162" s="195"/>
      <c r="G162" s="195"/>
      <c r="H162" s="196"/>
      <c r="I162" s="26"/>
      <c r="K162" s="26"/>
      <c r="L162" s="26"/>
      <c r="M162" s="26"/>
      <c r="N162" s="26"/>
      <c r="O162" s="194" t="s">
        <v>176</v>
      </c>
      <c r="P162" s="195"/>
      <c r="Q162" s="195"/>
      <c r="R162" s="196"/>
      <c r="S162" s="26"/>
    </row>
    <row r="163" spans="1:19" ht="24" customHeight="1">
      <c r="A163" s="26"/>
      <c r="B163" s="26"/>
      <c r="C163" s="26"/>
      <c r="D163" s="26"/>
      <c r="E163" s="194" t="s">
        <v>173</v>
      </c>
      <c r="F163" s="195"/>
      <c r="G163" s="195"/>
      <c r="H163" s="196"/>
      <c r="I163" s="26"/>
      <c r="K163" s="26"/>
      <c r="L163" s="26"/>
      <c r="M163" s="26"/>
      <c r="N163" s="26"/>
      <c r="O163" s="194" t="s">
        <v>172</v>
      </c>
      <c r="P163" s="195"/>
      <c r="Q163" s="195"/>
      <c r="R163" s="196"/>
      <c r="S163" s="26"/>
    </row>
    <row r="164" spans="1:19" ht="24" customHeight="1">
      <c r="A164" s="26"/>
      <c r="B164" s="26"/>
      <c r="C164" s="26"/>
      <c r="D164" s="26"/>
      <c r="E164" s="194" t="s">
        <v>173</v>
      </c>
      <c r="F164" s="195"/>
      <c r="G164" s="195"/>
      <c r="H164" s="196"/>
      <c r="I164" s="26"/>
      <c r="K164" s="26"/>
      <c r="L164" s="26"/>
      <c r="M164" s="26"/>
      <c r="N164" s="26"/>
      <c r="O164" s="194" t="s">
        <v>173</v>
      </c>
      <c r="P164" s="195"/>
      <c r="Q164" s="195"/>
      <c r="R164" s="196"/>
      <c r="S164" s="26"/>
    </row>
    <row r="165" spans="1:19" ht="24" customHeight="1">
      <c r="A165" s="26"/>
      <c r="B165" s="26"/>
      <c r="C165" s="26"/>
      <c r="D165" s="26"/>
      <c r="E165" s="194" t="s">
        <v>177</v>
      </c>
      <c r="F165" s="195"/>
      <c r="G165" s="195"/>
      <c r="H165" s="196"/>
      <c r="I165" s="26"/>
      <c r="K165" s="26"/>
      <c r="L165" s="26"/>
      <c r="M165" s="26"/>
      <c r="N165" s="26"/>
      <c r="O165" s="194" t="s">
        <v>173</v>
      </c>
      <c r="P165" s="195"/>
      <c r="Q165" s="195"/>
      <c r="R165" s="196"/>
      <c r="S165" s="26"/>
    </row>
    <row r="166" spans="1:19" ht="24" customHeight="1" thickBot="1">
      <c r="A166" s="101"/>
      <c r="B166" s="101"/>
      <c r="C166" s="101"/>
      <c r="D166" s="101"/>
      <c r="E166" s="197" t="s">
        <v>178</v>
      </c>
      <c r="F166" s="198"/>
      <c r="G166" s="198"/>
      <c r="H166" s="199"/>
      <c r="I166" s="113">
        <f>SUM(I158:I165)</f>
        <v>422148</v>
      </c>
      <c r="K166" s="26"/>
      <c r="L166" s="26"/>
      <c r="M166" s="26"/>
      <c r="N166" s="26"/>
      <c r="O166" s="194" t="s">
        <v>173</v>
      </c>
      <c r="P166" s="195"/>
      <c r="Q166" s="195"/>
      <c r="R166" s="196"/>
      <c r="S166" s="26"/>
    </row>
    <row r="167" spans="11:19" ht="24" customHeight="1">
      <c r="K167" s="26"/>
      <c r="L167" s="26"/>
      <c r="M167" s="26"/>
      <c r="N167" s="26"/>
      <c r="O167" s="194" t="s">
        <v>177</v>
      </c>
      <c r="P167" s="195"/>
      <c r="Q167" s="195"/>
      <c r="R167" s="196"/>
      <c r="S167" s="26"/>
    </row>
    <row r="168" spans="11:19" ht="24" customHeight="1" thickBot="1">
      <c r="K168" s="101"/>
      <c r="L168" s="101"/>
      <c r="M168" s="101"/>
      <c r="N168" s="101"/>
      <c r="O168" s="197" t="s">
        <v>178</v>
      </c>
      <c r="P168" s="198"/>
      <c r="Q168" s="198"/>
      <c r="R168" s="199"/>
      <c r="S168" s="113">
        <f>SUM(S160:S167)</f>
        <v>2220091</v>
      </c>
    </row>
    <row r="169" ht="24" customHeight="1"/>
    <row r="170" ht="24" customHeight="1"/>
    <row r="171" ht="24" customHeight="1"/>
    <row r="172" ht="24" customHeight="1">
      <c r="A172" s="3" t="s">
        <v>462</v>
      </c>
    </row>
    <row r="173" spans="1:9" ht="24" customHeight="1">
      <c r="A173" s="206" t="s">
        <v>467</v>
      </c>
      <c r="B173" s="206"/>
      <c r="C173" s="206"/>
      <c r="D173" s="206"/>
      <c r="E173" s="206"/>
      <c r="F173" s="206"/>
      <c r="G173" s="206"/>
      <c r="H173" s="206"/>
      <c r="I173" s="206"/>
    </row>
    <row r="174" spans="1:9" ht="24" customHeight="1">
      <c r="A174" s="160" t="s">
        <v>167</v>
      </c>
      <c r="B174" s="160"/>
      <c r="C174" s="160"/>
      <c r="D174" s="160"/>
      <c r="E174" s="160"/>
      <c r="F174" s="160"/>
      <c r="G174" s="160"/>
      <c r="H174" s="160"/>
      <c r="I174" s="160"/>
    </row>
    <row r="175" spans="1:18" ht="24" customHeight="1">
      <c r="A175" s="204" t="s">
        <v>30</v>
      </c>
      <c r="B175" s="204"/>
      <c r="C175" s="204"/>
      <c r="D175" s="102"/>
      <c r="E175" s="102"/>
      <c r="F175" s="102"/>
      <c r="G175" s="102"/>
      <c r="H175" s="102"/>
      <c r="I175" s="102"/>
      <c r="K175" s="153"/>
      <c r="L175" s="153"/>
      <c r="M175" s="153"/>
      <c r="N175" s="153"/>
      <c r="O175" s="153"/>
      <c r="P175" s="153"/>
      <c r="Q175" s="153"/>
      <c r="R175" s="153"/>
    </row>
    <row r="176" spans="1:18" ht="24" customHeight="1">
      <c r="A176" s="204" t="s">
        <v>345</v>
      </c>
      <c r="B176" s="204"/>
      <c r="C176" s="204"/>
      <c r="D176" s="204"/>
      <c r="E176" s="204"/>
      <c r="F176" s="204"/>
      <c r="G176" s="204"/>
      <c r="H176" s="204"/>
      <c r="I176" s="204"/>
      <c r="K176" s="102"/>
      <c r="L176" s="102"/>
      <c r="M176" s="102"/>
      <c r="N176" s="102"/>
      <c r="O176" s="102"/>
      <c r="P176" s="102"/>
      <c r="Q176" s="102"/>
      <c r="R176" s="102"/>
    </row>
    <row r="177" spans="1:18" ht="24" customHeight="1">
      <c r="A177" s="207" t="s">
        <v>396</v>
      </c>
      <c r="B177" s="208"/>
      <c r="C177" s="208"/>
      <c r="D177" s="208"/>
      <c r="E177" s="208"/>
      <c r="F177" s="208"/>
      <c r="G177" s="208"/>
      <c r="H177" s="208"/>
      <c r="I177" s="209"/>
      <c r="K177" s="19"/>
      <c r="L177" s="19"/>
      <c r="M177" s="102"/>
      <c r="N177" s="102"/>
      <c r="O177" s="102"/>
      <c r="P177" s="102"/>
      <c r="Q177" s="102"/>
      <c r="R177" s="102"/>
    </row>
    <row r="178" spans="1:18" ht="24" customHeight="1">
      <c r="A178" s="207" t="s">
        <v>221</v>
      </c>
      <c r="B178" s="208"/>
      <c r="C178" s="208"/>
      <c r="D178" s="208"/>
      <c r="E178" s="208"/>
      <c r="F178" s="208"/>
      <c r="G178" s="208"/>
      <c r="H178" s="208"/>
      <c r="I178" s="209"/>
      <c r="K178" s="19"/>
      <c r="L178" s="19"/>
      <c r="M178" s="19"/>
      <c r="N178" s="19"/>
      <c r="O178" s="19"/>
      <c r="P178" s="19"/>
      <c r="Q178" s="19"/>
      <c r="R178" s="19"/>
    </row>
    <row r="179" spans="1:18" ht="12.75">
      <c r="A179" s="205">
        <v>39873</v>
      </c>
      <c r="B179" s="195"/>
      <c r="C179" s="195"/>
      <c r="D179" s="195"/>
      <c r="E179" s="195"/>
      <c r="F179" s="195"/>
      <c r="G179" s="195"/>
      <c r="H179" s="195"/>
      <c r="I179" s="196"/>
      <c r="K179" s="148"/>
      <c r="L179" s="148"/>
      <c r="M179" s="148"/>
      <c r="N179" s="148"/>
      <c r="O179" s="148"/>
      <c r="P179" s="148"/>
      <c r="Q179" s="148"/>
      <c r="R179" s="149"/>
    </row>
    <row r="180" spans="1:18" ht="51">
      <c r="A180" s="104" t="s">
        <v>168</v>
      </c>
      <c r="B180" s="104" t="s">
        <v>60</v>
      </c>
      <c r="C180" s="105" t="s">
        <v>169</v>
      </c>
      <c r="D180" s="106" t="s">
        <v>60</v>
      </c>
      <c r="E180" s="200" t="s">
        <v>4</v>
      </c>
      <c r="F180" s="200"/>
      <c r="G180" s="200"/>
      <c r="H180" s="200"/>
      <c r="I180" s="107" t="s">
        <v>60</v>
      </c>
      <c r="K180" s="104" t="s">
        <v>60</v>
      </c>
      <c r="L180" s="105" t="s">
        <v>169</v>
      </c>
      <c r="M180" s="106" t="s">
        <v>60</v>
      </c>
      <c r="N180" s="200" t="s">
        <v>4</v>
      </c>
      <c r="O180" s="200"/>
      <c r="P180" s="200"/>
      <c r="Q180" s="200"/>
      <c r="R180" s="107" t="s">
        <v>60</v>
      </c>
    </row>
    <row r="181" spans="1:18" ht="12.75">
      <c r="A181" s="26"/>
      <c r="B181" s="26"/>
      <c r="C181" s="26"/>
      <c r="D181" s="26"/>
      <c r="E181" s="108" t="s">
        <v>170</v>
      </c>
      <c r="F181" s="109"/>
      <c r="G181" s="109"/>
      <c r="H181" s="109"/>
      <c r="I181" s="110">
        <v>0</v>
      </c>
      <c r="K181" s="26"/>
      <c r="L181" s="26"/>
      <c r="M181" s="26"/>
      <c r="N181" s="108" t="s">
        <v>170</v>
      </c>
      <c r="O181" s="109"/>
      <c r="P181" s="109"/>
      <c r="Q181" s="109"/>
      <c r="R181" s="110">
        <v>0</v>
      </c>
    </row>
    <row r="182" spans="1:19" ht="12.75">
      <c r="A182" s="26"/>
      <c r="B182" s="26"/>
      <c r="C182" s="26"/>
      <c r="D182" s="26"/>
      <c r="E182" s="201" t="s">
        <v>171</v>
      </c>
      <c r="F182" s="202"/>
      <c r="G182" s="202"/>
      <c r="H182" s="203"/>
      <c r="I182" s="110">
        <v>153010</v>
      </c>
      <c r="K182" s="26"/>
      <c r="L182" s="26"/>
      <c r="M182" s="26"/>
      <c r="N182" s="194" t="s">
        <v>171</v>
      </c>
      <c r="O182" s="195"/>
      <c r="P182" s="195"/>
      <c r="Q182" s="196"/>
      <c r="R182" s="110">
        <v>1000</v>
      </c>
      <c r="S182" s="3" t="s">
        <v>202</v>
      </c>
    </row>
    <row r="183" spans="1:18" ht="12.75">
      <c r="A183" s="26"/>
      <c r="B183" s="26"/>
      <c r="C183" s="26"/>
      <c r="D183" s="26"/>
      <c r="E183" s="194" t="s">
        <v>109</v>
      </c>
      <c r="F183" s="195"/>
      <c r="G183" s="195"/>
      <c r="H183" s="196"/>
      <c r="I183" s="110">
        <v>15600</v>
      </c>
      <c r="K183" s="26"/>
      <c r="L183" s="26"/>
      <c r="M183" s="26"/>
      <c r="N183" s="194" t="s">
        <v>109</v>
      </c>
      <c r="O183" s="195"/>
      <c r="P183" s="195"/>
      <c r="Q183" s="196"/>
      <c r="R183" s="110">
        <v>0</v>
      </c>
    </row>
    <row r="184" spans="1:18" ht="12.75">
      <c r="A184" s="26"/>
      <c r="B184" s="26"/>
      <c r="C184" s="111"/>
      <c r="D184" s="112"/>
      <c r="E184" s="194" t="s">
        <v>172</v>
      </c>
      <c r="F184" s="195"/>
      <c r="G184" s="195"/>
      <c r="H184" s="196"/>
      <c r="I184" s="26"/>
      <c r="K184" s="26"/>
      <c r="L184" s="111"/>
      <c r="M184" s="112"/>
      <c r="N184" s="194" t="s">
        <v>172</v>
      </c>
      <c r="O184" s="195"/>
      <c r="P184" s="195"/>
      <c r="Q184" s="196"/>
      <c r="R184" s="26"/>
    </row>
    <row r="185" spans="1:18" ht="12.75">
      <c r="A185" s="26"/>
      <c r="B185" s="26"/>
      <c r="C185" s="26"/>
      <c r="D185" s="26"/>
      <c r="E185" s="194" t="s">
        <v>173</v>
      </c>
      <c r="F185" s="195"/>
      <c r="G185" s="195"/>
      <c r="H185" s="196"/>
      <c r="I185" s="26"/>
      <c r="J185" s="3" t="s">
        <v>462</v>
      </c>
      <c r="K185" s="26"/>
      <c r="L185" s="26"/>
      <c r="M185" s="26"/>
      <c r="N185" s="194" t="s">
        <v>173</v>
      </c>
      <c r="O185" s="195"/>
      <c r="P185" s="195"/>
      <c r="Q185" s="196"/>
      <c r="R185" s="26"/>
    </row>
    <row r="186" spans="1:18" ht="23.25">
      <c r="A186" s="26"/>
      <c r="B186" s="26"/>
      <c r="C186" s="26"/>
      <c r="D186" s="26"/>
      <c r="E186" s="194" t="s">
        <v>173</v>
      </c>
      <c r="F186" s="195"/>
      <c r="G186" s="195"/>
      <c r="H186" s="196"/>
      <c r="I186" s="26" t="s">
        <v>202</v>
      </c>
      <c r="J186" s="153" t="s">
        <v>166</v>
      </c>
      <c r="K186" s="26"/>
      <c r="L186" s="26"/>
      <c r="M186" s="26"/>
      <c r="N186" s="194" t="s">
        <v>173</v>
      </c>
      <c r="O186" s="195"/>
      <c r="P186" s="195"/>
      <c r="Q186" s="196"/>
      <c r="R186" s="26"/>
    </row>
    <row r="187" spans="1:18" ht="12.75">
      <c r="A187" s="26"/>
      <c r="B187" s="26"/>
      <c r="C187" s="26"/>
      <c r="D187" s="26"/>
      <c r="E187" s="194" t="s">
        <v>173</v>
      </c>
      <c r="F187" s="195"/>
      <c r="G187" s="195"/>
      <c r="H187" s="196"/>
      <c r="I187" s="26"/>
      <c r="J187" s="102" t="s">
        <v>167</v>
      </c>
      <c r="K187" s="26"/>
      <c r="L187" s="26"/>
      <c r="M187" s="26"/>
      <c r="N187" s="194" t="s">
        <v>173</v>
      </c>
      <c r="O187" s="195"/>
      <c r="P187" s="195"/>
      <c r="Q187" s="196"/>
      <c r="R187" s="26"/>
    </row>
    <row r="188" spans="1:18" ht="12.75">
      <c r="A188" s="26"/>
      <c r="B188" s="26"/>
      <c r="C188" s="26"/>
      <c r="D188" s="26"/>
      <c r="E188" s="194" t="s">
        <v>174</v>
      </c>
      <c r="F188" s="195"/>
      <c r="G188" s="195"/>
      <c r="H188" s="196"/>
      <c r="I188" s="26"/>
      <c r="J188" s="19" t="s">
        <v>30</v>
      </c>
      <c r="K188" s="26"/>
      <c r="L188" s="26"/>
      <c r="M188" s="26"/>
      <c r="N188" s="194" t="s">
        <v>174</v>
      </c>
      <c r="O188" s="195"/>
      <c r="P188" s="195"/>
      <c r="Q188" s="196"/>
      <c r="R188" s="26"/>
    </row>
    <row r="189" spans="1:18" ht="12.75">
      <c r="A189" s="26"/>
      <c r="B189" s="26"/>
      <c r="C189" s="26"/>
      <c r="D189" s="26"/>
      <c r="E189" s="194" t="s">
        <v>6</v>
      </c>
      <c r="F189" s="195"/>
      <c r="G189" s="195"/>
      <c r="H189" s="196"/>
      <c r="I189" s="110">
        <f>SUM(I181+I182+I183)</f>
        <v>168610</v>
      </c>
      <c r="J189" s="19" t="s">
        <v>345</v>
      </c>
      <c r="K189" s="26"/>
      <c r="L189" s="26"/>
      <c r="M189" s="26"/>
      <c r="N189" s="194" t="s">
        <v>6</v>
      </c>
      <c r="O189" s="195"/>
      <c r="P189" s="195"/>
      <c r="Q189" s="196"/>
      <c r="R189" s="110">
        <f>SUM(R181+R182+R183)</f>
        <v>1000</v>
      </c>
    </row>
    <row r="190" spans="1:18" ht="12.75">
      <c r="A190" s="26"/>
      <c r="B190" s="26"/>
      <c r="C190" s="26"/>
      <c r="D190" s="26"/>
      <c r="E190" s="194" t="s">
        <v>175</v>
      </c>
      <c r="F190" s="195"/>
      <c r="G190" s="195"/>
      <c r="H190" s="196"/>
      <c r="I190" s="26"/>
      <c r="J190" s="152">
        <v>39873</v>
      </c>
      <c r="K190" s="26"/>
      <c r="L190" s="26"/>
      <c r="M190" s="26"/>
      <c r="N190" s="194" t="s">
        <v>175</v>
      </c>
      <c r="O190" s="195"/>
      <c r="P190" s="195"/>
      <c r="Q190" s="196"/>
      <c r="R190" s="26"/>
    </row>
    <row r="191" spans="1:18" ht="25.5">
      <c r="A191" s="26"/>
      <c r="B191" s="26"/>
      <c r="C191" s="26"/>
      <c r="D191" s="26"/>
      <c r="E191" s="194" t="s">
        <v>176</v>
      </c>
      <c r="F191" s="195"/>
      <c r="G191" s="195"/>
      <c r="H191" s="196"/>
      <c r="I191" s="26"/>
      <c r="J191" s="104" t="s">
        <v>168</v>
      </c>
      <c r="K191" s="26"/>
      <c r="L191" s="26"/>
      <c r="M191" s="26"/>
      <c r="N191" s="194" t="s">
        <v>176</v>
      </c>
      <c r="O191" s="195"/>
      <c r="P191" s="195"/>
      <c r="Q191" s="196"/>
      <c r="R191" s="26"/>
    </row>
    <row r="192" spans="1:18" ht="66.75" customHeight="1">
      <c r="A192" s="26"/>
      <c r="B192" s="26"/>
      <c r="C192" s="26"/>
      <c r="D192" s="26"/>
      <c r="E192" s="194" t="s">
        <v>172</v>
      </c>
      <c r="F192" s="195"/>
      <c r="G192" s="195"/>
      <c r="H192" s="196"/>
      <c r="I192" s="26"/>
      <c r="J192" s="26"/>
      <c r="K192" s="26"/>
      <c r="L192" s="26"/>
      <c r="M192" s="26"/>
      <c r="N192" s="194" t="s">
        <v>172</v>
      </c>
      <c r="O192" s="195"/>
      <c r="P192" s="195"/>
      <c r="Q192" s="196"/>
      <c r="R192" s="26"/>
    </row>
    <row r="193" spans="1:18" ht="24" customHeight="1">
      <c r="A193" s="26"/>
      <c r="B193" s="26"/>
      <c r="C193" s="26"/>
      <c r="D193" s="26"/>
      <c r="E193" s="194" t="s">
        <v>173</v>
      </c>
      <c r="F193" s="195"/>
      <c r="G193" s="195"/>
      <c r="H193" s="196"/>
      <c r="I193" s="26"/>
      <c r="J193" s="26"/>
      <c r="K193" s="26"/>
      <c r="L193" s="26"/>
      <c r="M193" s="26"/>
      <c r="N193" s="194" t="s">
        <v>173</v>
      </c>
      <c r="O193" s="195"/>
      <c r="P193" s="195"/>
      <c r="Q193" s="196"/>
      <c r="R193" s="26"/>
    </row>
    <row r="194" spans="1:18" ht="24" customHeight="1">
      <c r="A194" s="26"/>
      <c r="B194" s="26"/>
      <c r="C194" s="26"/>
      <c r="D194" s="26"/>
      <c r="E194" s="194" t="s">
        <v>173</v>
      </c>
      <c r="F194" s="195"/>
      <c r="G194" s="195"/>
      <c r="H194" s="196"/>
      <c r="I194" s="26"/>
      <c r="J194" s="26"/>
      <c r="K194" s="26"/>
      <c r="L194" s="26"/>
      <c r="M194" s="26"/>
      <c r="N194" s="194" t="s">
        <v>173</v>
      </c>
      <c r="O194" s="195"/>
      <c r="P194" s="195"/>
      <c r="Q194" s="196"/>
      <c r="R194" s="26"/>
    </row>
    <row r="195" spans="1:18" ht="24" customHeight="1">
      <c r="A195" s="26"/>
      <c r="B195" s="26"/>
      <c r="C195" s="26"/>
      <c r="D195" s="26"/>
      <c r="E195" s="194" t="s">
        <v>173</v>
      </c>
      <c r="F195" s="195"/>
      <c r="G195" s="195"/>
      <c r="H195" s="196"/>
      <c r="I195" s="26"/>
      <c r="J195" s="26"/>
      <c r="K195" s="26"/>
      <c r="L195" s="26"/>
      <c r="M195" s="26"/>
      <c r="N195" s="194" t="s">
        <v>173</v>
      </c>
      <c r="O195" s="195"/>
      <c r="P195" s="195"/>
      <c r="Q195" s="196"/>
      <c r="R195" s="26"/>
    </row>
    <row r="196" spans="1:18" ht="24" customHeight="1">
      <c r="A196" s="26"/>
      <c r="B196" s="26"/>
      <c r="C196" s="26"/>
      <c r="D196" s="26"/>
      <c r="E196" s="194" t="s">
        <v>177</v>
      </c>
      <c r="F196" s="195"/>
      <c r="G196" s="195"/>
      <c r="H196" s="196"/>
      <c r="I196" s="26"/>
      <c r="J196" s="26"/>
      <c r="K196" s="26"/>
      <c r="L196" s="26"/>
      <c r="M196" s="26"/>
      <c r="N196" s="194" t="s">
        <v>177</v>
      </c>
      <c r="O196" s="195"/>
      <c r="P196" s="195"/>
      <c r="Q196" s="196"/>
      <c r="R196" s="26"/>
    </row>
    <row r="197" spans="1:18" ht="24" customHeight="1" thickBot="1">
      <c r="A197" s="101"/>
      <c r="B197" s="101"/>
      <c r="C197" s="101"/>
      <c r="D197" s="101"/>
      <c r="E197" s="197" t="s">
        <v>178</v>
      </c>
      <c r="F197" s="198"/>
      <c r="G197" s="198"/>
      <c r="H197" s="199"/>
      <c r="I197" s="113">
        <f>SUM(I189:I196)</f>
        <v>168610</v>
      </c>
      <c r="J197" s="26"/>
      <c r="K197" s="101"/>
      <c r="L197" s="101"/>
      <c r="M197" s="101"/>
      <c r="N197" s="197" t="s">
        <v>178</v>
      </c>
      <c r="O197" s="198"/>
      <c r="P197" s="198"/>
      <c r="Q197" s="199"/>
      <c r="R197" s="113">
        <f>SUM(R189:R196)</f>
        <v>1000</v>
      </c>
    </row>
    <row r="198" spans="1:10" ht="24" customHeight="1">
      <c r="A198" s="35"/>
      <c r="B198" s="35"/>
      <c r="C198" s="35"/>
      <c r="D198" s="35"/>
      <c r="E198" s="103"/>
      <c r="F198" s="103"/>
      <c r="G198" s="103"/>
      <c r="H198" s="103"/>
      <c r="I198" s="116"/>
      <c r="J198" s="26"/>
    </row>
    <row r="199" ht="24" customHeight="1">
      <c r="J199" s="26"/>
    </row>
    <row r="200" spans="1:10" ht="24" customHeight="1">
      <c r="A200" s="3" t="s">
        <v>462</v>
      </c>
      <c r="J200" s="26"/>
    </row>
    <row r="201" spans="1:10" ht="24" customHeight="1">
      <c r="A201" s="206" t="s">
        <v>465</v>
      </c>
      <c r="B201" s="206"/>
      <c r="C201" s="206"/>
      <c r="D201" s="206"/>
      <c r="E201" s="206"/>
      <c r="F201" s="206"/>
      <c r="G201" s="206"/>
      <c r="H201" s="206"/>
      <c r="I201" s="206"/>
      <c r="J201" s="26"/>
    </row>
    <row r="202" spans="1:10" ht="24" customHeight="1">
      <c r="A202" s="160" t="s">
        <v>167</v>
      </c>
      <c r="B202" s="160"/>
      <c r="C202" s="160"/>
      <c r="D202" s="160"/>
      <c r="E202" s="160"/>
      <c r="F202" s="160"/>
      <c r="G202" s="160"/>
      <c r="H202" s="160"/>
      <c r="I202" s="160"/>
      <c r="J202" s="26"/>
    </row>
    <row r="203" spans="1:10" ht="24" customHeight="1">
      <c r="A203" s="14" t="s">
        <v>30</v>
      </c>
      <c r="B203" s="14"/>
      <c r="C203" s="14"/>
      <c r="D203" s="102"/>
      <c r="E203" s="102"/>
      <c r="F203" s="102"/>
      <c r="G203" s="102"/>
      <c r="H203" s="102"/>
      <c r="I203" s="102"/>
      <c r="J203" s="26"/>
    </row>
    <row r="204" spans="1:10" ht="24" customHeight="1">
      <c r="A204" s="204" t="s">
        <v>345</v>
      </c>
      <c r="B204" s="204"/>
      <c r="C204" s="204"/>
      <c r="D204" s="204"/>
      <c r="E204" s="204"/>
      <c r="F204" s="204"/>
      <c r="G204" s="204"/>
      <c r="H204" s="204"/>
      <c r="I204" s="204"/>
      <c r="J204" s="26"/>
    </row>
    <row r="205" spans="1:10" ht="24" customHeight="1">
      <c r="A205" s="205">
        <v>39873</v>
      </c>
      <c r="B205" s="195"/>
      <c r="C205" s="195"/>
      <c r="D205" s="195"/>
      <c r="E205" s="195"/>
      <c r="F205" s="195"/>
      <c r="G205" s="195"/>
      <c r="H205" s="195"/>
      <c r="I205" s="196"/>
      <c r="J205" s="26"/>
    </row>
    <row r="206" spans="1:10" ht="24" customHeight="1">
      <c r="A206" s="104" t="s">
        <v>168</v>
      </c>
      <c r="B206" s="104" t="s">
        <v>60</v>
      </c>
      <c r="C206" s="105" t="s">
        <v>169</v>
      </c>
      <c r="D206" s="106" t="s">
        <v>60</v>
      </c>
      <c r="E206" s="200" t="s">
        <v>4</v>
      </c>
      <c r="F206" s="200"/>
      <c r="G206" s="200"/>
      <c r="H206" s="200"/>
      <c r="I206" s="107" t="s">
        <v>60</v>
      </c>
      <c r="J206" s="26"/>
    </row>
    <row r="207" spans="1:10" ht="24" customHeight="1">
      <c r="A207" s="26">
        <v>1</v>
      </c>
      <c r="B207" s="26">
        <v>199732</v>
      </c>
      <c r="C207" s="26"/>
      <c r="D207" s="26"/>
      <c r="E207" s="108" t="s">
        <v>170</v>
      </c>
      <c r="F207" s="109"/>
      <c r="G207" s="109"/>
      <c r="H207" s="109"/>
      <c r="I207" s="110">
        <v>997063</v>
      </c>
      <c r="J207" s="26"/>
    </row>
    <row r="208" spans="1:10" ht="24" customHeight="1" thickBot="1">
      <c r="A208" s="26">
        <v>50</v>
      </c>
      <c r="B208" s="26">
        <v>199165</v>
      </c>
      <c r="C208" s="26"/>
      <c r="D208" s="26"/>
      <c r="E208" s="216" t="s">
        <v>171</v>
      </c>
      <c r="F208" s="217"/>
      <c r="G208" s="217"/>
      <c r="H208" s="218"/>
      <c r="I208" s="110">
        <v>2342046</v>
      </c>
      <c r="J208" s="101"/>
    </row>
    <row r="209" spans="1:9" ht="24" customHeight="1">
      <c r="A209" s="26">
        <v>51</v>
      </c>
      <c r="B209" s="26">
        <v>199256</v>
      </c>
      <c r="C209" s="26"/>
      <c r="D209" s="26"/>
      <c r="E209" s="194" t="s">
        <v>109</v>
      </c>
      <c r="F209" s="195"/>
      <c r="G209" s="195"/>
      <c r="H209" s="196"/>
      <c r="I209" s="110">
        <v>65520</v>
      </c>
    </row>
    <row r="210" spans="1:9" ht="24" customHeight="1">
      <c r="A210" s="26">
        <v>52</v>
      </c>
      <c r="B210" s="26">
        <v>199611</v>
      </c>
      <c r="C210" s="111"/>
      <c r="D210" s="112"/>
      <c r="E210" s="194" t="s">
        <v>172</v>
      </c>
      <c r="F210" s="195"/>
      <c r="G210" s="195"/>
      <c r="H210" s="196"/>
      <c r="I210" s="26"/>
    </row>
    <row r="211" spans="1:9" ht="13.5" thickBot="1">
      <c r="A211" s="26">
        <v>53</v>
      </c>
      <c r="B211" s="120">
        <v>199299</v>
      </c>
      <c r="C211" s="26"/>
      <c r="D211" s="26"/>
      <c r="E211" s="194" t="s">
        <v>173</v>
      </c>
      <c r="F211" s="195"/>
      <c r="G211" s="195"/>
      <c r="H211" s="196"/>
      <c r="I211" s="26"/>
    </row>
    <row r="212" spans="1:9" ht="13.5" thickBot="1">
      <c r="A212" s="108" t="s">
        <v>6</v>
      </c>
      <c r="B212" s="122">
        <f>SUM(B207:B211)</f>
        <v>997063</v>
      </c>
      <c r="C212" s="119"/>
      <c r="D212" s="26"/>
      <c r="E212" s="194" t="s">
        <v>173</v>
      </c>
      <c r="F212" s="195"/>
      <c r="G212" s="195"/>
      <c r="H212" s="196"/>
      <c r="I212" s="26"/>
    </row>
    <row r="213" spans="1:9" ht="12.75">
      <c r="A213" s="26"/>
      <c r="B213" s="121"/>
      <c r="C213" s="26"/>
      <c r="D213" s="26"/>
      <c r="E213" s="194" t="s">
        <v>173</v>
      </c>
      <c r="F213" s="195"/>
      <c r="G213" s="195"/>
      <c r="H213" s="196"/>
      <c r="I213" s="26"/>
    </row>
    <row r="214" spans="1:9" ht="12.75">
      <c r="A214" s="26"/>
      <c r="B214" s="26"/>
      <c r="C214" s="26"/>
      <c r="D214" s="26"/>
      <c r="E214" s="194" t="s">
        <v>174</v>
      </c>
      <c r="F214" s="195"/>
      <c r="G214" s="195"/>
      <c r="H214" s="196"/>
      <c r="I214" s="26"/>
    </row>
    <row r="215" spans="1:9" ht="12.75">
      <c r="A215" s="26"/>
      <c r="B215" s="26"/>
      <c r="C215" s="26"/>
      <c r="D215" s="26"/>
      <c r="E215" s="194" t="s">
        <v>6</v>
      </c>
      <c r="F215" s="195"/>
      <c r="G215" s="195"/>
      <c r="H215" s="196"/>
      <c r="I215" s="110">
        <f>SUM(I207+I208+I209)</f>
        <v>3404629</v>
      </c>
    </row>
    <row r="216" spans="1:9" ht="12.75">
      <c r="A216" s="26"/>
      <c r="B216" s="26"/>
      <c r="C216" s="26"/>
      <c r="D216" s="26"/>
      <c r="E216" s="194" t="s">
        <v>175</v>
      </c>
      <c r="F216" s="195"/>
      <c r="G216" s="195"/>
      <c r="H216" s="196"/>
      <c r="I216" s="26"/>
    </row>
    <row r="217" spans="1:9" ht="12.75">
      <c r="A217" s="26"/>
      <c r="B217" s="26"/>
      <c r="C217" s="26"/>
      <c r="D217" s="26"/>
      <c r="E217" s="194" t="s">
        <v>176</v>
      </c>
      <c r="F217" s="195"/>
      <c r="G217" s="195"/>
      <c r="H217" s="196"/>
      <c r="I217" s="26"/>
    </row>
    <row r="218" spans="1:9" ht="12.75">
      <c r="A218" s="26"/>
      <c r="B218" s="26"/>
      <c r="C218" s="26"/>
      <c r="D218" s="26"/>
      <c r="E218" s="194" t="s">
        <v>172</v>
      </c>
      <c r="F218" s="195"/>
      <c r="G218" s="195"/>
      <c r="H218" s="196"/>
      <c r="I218" s="26"/>
    </row>
    <row r="219" spans="1:9" ht="12.75">
      <c r="A219" s="26"/>
      <c r="B219" s="26"/>
      <c r="C219" s="26"/>
      <c r="D219" s="26"/>
      <c r="E219" s="194" t="s">
        <v>173</v>
      </c>
      <c r="F219" s="195"/>
      <c r="G219" s="195"/>
      <c r="H219" s="196"/>
      <c r="I219" s="26"/>
    </row>
    <row r="220" spans="1:9" ht="12.75">
      <c r="A220" s="26"/>
      <c r="B220" s="26"/>
      <c r="C220" s="26"/>
      <c r="D220" s="26"/>
      <c r="E220" s="194" t="s">
        <v>173</v>
      </c>
      <c r="F220" s="195"/>
      <c r="G220" s="195"/>
      <c r="H220" s="196"/>
      <c r="I220" s="26"/>
    </row>
    <row r="221" spans="1:9" ht="19.5" customHeight="1">
      <c r="A221" s="26"/>
      <c r="B221" s="26"/>
      <c r="C221" s="26"/>
      <c r="D221" s="26"/>
      <c r="E221" s="194" t="s">
        <v>173</v>
      </c>
      <c r="F221" s="195"/>
      <c r="G221" s="195"/>
      <c r="H221" s="196"/>
      <c r="I221" s="26"/>
    </row>
    <row r="222" spans="1:9" ht="19.5" customHeight="1">
      <c r="A222" s="26"/>
      <c r="B222" s="26"/>
      <c r="C222" s="26"/>
      <c r="D222" s="26"/>
      <c r="E222" s="194" t="s">
        <v>177</v>
      </c>
      <c r="F222" s="195"/>
      <c r="G222" s="195"/>
      <c r="H222" s="196"/>
      <c r="I222" s="26"/>
    </row>
    <row r="223" spans="1:10" ht="19.5" customHeight="1" thickBot="1">
      <c r="A223" s="101"/>
      <c r="B223" s="101"/>
      <c r="C223" s="101"/>
      <c r="D223" s="101"/>
      <c r="E223" s="197" t="s">
        <v>178</v>
      </c>
      <c r="F223" s="198"/>
      <c r="G223" s="198"/>
      <c r="H223" s="199"/>
      <c r="I223" s="113">
        <f>SUM(I215:I222)</f>
        <v>3404629</v>
      </c>
      <c r="J223" s="3" t="s">
        <v>202</v>
      </c>
    </row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>
      <c r="A233" s="3" t="s">
        <v>462</v>
      </c>
    </row>
    <row r="234" spans="1:9" ht="19.5" customHeight="1">
      <c r="A234" s="206" t="s">
        <v>465</v>
      </c>
      <c r="B234" s="206"/>
      <c r="C234" s="206"/>
      <c r="D234" s="206"/>
      <c r="E234" s="206"/>
      <c r="F234" s="206"/>
      <c r="G234" s="206"/>
      <c r="H234" s="206"/>
      <c r="I234" s="206"/>
    </row>
    <row r="235" spans="1:9" ht="19.5" customHeight="1">
      <c r="A235" s="160" t="s">
        <v>167</v>
      </c>
      <c r="B235" s="160"/>
      <c r="C235" s="160"/>
      <c r="D235" s="160"/>
      <c r="E235" s="160"/>
      <c r="F235" s="160"/>
      <c r="G235" s="160"/>
      <c r="H235" s="160"/>
      <c r="I235" s="160"/>
    </row>
    <row r="236" spans="1:18" ht="19.5" customHeight="1">
      <c r="A236" s="160" t="s">
        <v>395</v>
      </c>
      <c r="B236" s="160"/>
      <c r="C236" s="160"/>
      <c r="D236" s="102"/>
      <c r="E236" s="102"/>
      <c r="F236" s="102"/>
      <c r="G236" s="102"/>
      <c r="H236" s="102"/>
      <c r="I236" s="102"/>
      <c r="K236" s="153"/>
      <c r="L236" s="153"/>
      <c r="M236" s="153"/>
      <c r="N236" s="153"/>
      <c r="O236" s="153"/>
      <c r="P236" s="153"/>
      <c r="Q236" s="153"/>
      <c r="R236" s="153"/>
    </row>
    <row r="237" spans="1:18" ht="19.5" customHeight="1">
      <c r="A237" s="204" t="s">
        <v>345</v>
      </c>
      <c r="B237" s="204"/>
      <c r="C237" s="204"/>
      <c r="D237" s="204"/>
      <c r="E237" s="204"/>
      <c r="F237" s="204"/>
      <c r="G237" s="204"/>
      <c r="H237" s="204"/>
      <c r="I237" s="204"/>
      <c r="K237" s="102"/>
      <c r="L237" s="102"/>
      <c r="M237" s="102"/>
      <c r="N237" s="102"/>
      <c r="O237" s="102"/>
      <c r="P237" s="102"/>
      <c r="Q237" s="102"/>
      <c r="R237" s="102"/>
    </row>
    <row r="238" spans="1:18" ht="12.75">
      <c r="A238" s="205">
        <v>39873</v>
      </c>
      <c r="B238" s="195"/>
      <c r="C238" s="195"/>
      <c r="D238" s="195"/>
      <c r="E238" s="195"/>
      <c r="F238" s="195"/>
      <c r="G238" s="195"/>
      <c r="H238" s="195"/>
      <c r="I238" s="196"/>
      <c r="K238" s="19"/>
      <c r="L238" s="19"/>
      <c r="M238" s="102"/>
      <c r="N238" s="102"/>
      <c r="O238" s="102"/>
      <c r="P238" s="102"/>
      <c r="Q238" s="102"/>
      <c r="R238" s="102"/>
    </row>
    <row r="239" spans="1:18" ht="51">
      <c r="A239" s="104" t="s">
        <v>168</v>
      </c>
      <c r="B239" s="104" t="s">
        <v>60</v>
      </c>
      <c r="C239" s="105" t="s">
        <v>169</v>
      </c>
      <c r="D239" s="106" t="s">
        <v>60</v>
      </c>
      <c r="E239" s="200" t="s">
        <v>4</v>
      </c>
      <c r="F239" s="200"/>
      <c r="G239" s="200"/>
      <c r="H239" s="200"/>
      <c r="I239" s="107" t="s">
        <v>60</v>
      </c>
      <c r="K239" s="19"/>
      <c r="L239" s="19"/>
      <c r="M239" s="19"/>
      <c r="N239" s="19"/>
      <c r="O239" s="19"/>
      <c r="P239" s="19"/>
      <c r="Q239" s="19"/>
      <c r="R239" s="19"/>
    </row>
    <row r="240" spans="1:18" ht="12.75">
      <c r="A240" s="26"/>
      <c r="B240" s="26"/>
      <c r="C240" s="26"/>
      <c r="D240" s="26"/>
      <c r="E240" s="108" t="s">
        <v>170</v>
      </c>
      <c r="F240" s="109"/>
      <c r="G240" s="109"/>
      <c r="H240" s="109"/>
      <c r="I240" s="110">
        <v>0</v>
      </c>
      <c r="K240" s="148"/>
      <c r="L240" s="148"/>
      <c r="M240" s="148"/>
      <c r="N240" s="148"/>
      <c r="O240" s="148"/>
      <c r="P240" s="148"/>
      <c r="Q240" s="148"/>
      <c r="R240" s="149"/>
    </row>
    <row r="241" spans="1:18" ht="38.25">
      <c r="A241" s="26"/>
      <c r="B241" s="26"/>
      <c r="C241" s="26"/>
      <c r="D241" s="26"/>
      <c r="E241" s="201" t="s">
        <v>171</v>
      </c>
      <c r="F241" s="202"/>
      <c r="G241" s="202"/>
      <c r="H241" s="203"/>
      <c r="I241" s="110">
        <v>1200</v>
      </c>
      <c r="K241" s="104" t="s">
        <v>60</v>
      </c>
      <c r="L241" s="105" t="s">
        <v>169</v>
      </c>
      <c r="M241" s="106" t="s">
        <v>60</v>
      </c>
      <c r="N241" s="200" t="s">
        <v>4</v>
      </c>
      <c r="O241" s="200"/>
      <c r="P241" s="200"/>
      <c r="Q241" s="200"/>
      <c r="R241" s="107" t="s">
        <v>60</v>
      </c>
    </row>
    <row r="242" spans="1:18" ht="12.75">
      <c r="A242" s="26"/>
      <c r="B242" s="26"/>
      <c r="C242" s="26"/>
      <c r="D242" s="26"/>
      <c r="E242" s="194" t="s">
        <v>109</v>
      </c>
      <c r="F242" s="195"/>
      <c r="G242" s="195"/>
      <c r="H242" s="196"/>
      <c r="I242" s="26">
        <v>0</v>
      </c>
      <c r="K242" s="26"/>
      <c r="L242" s="26"/>
      <c r="M242" s="26"/>
      <c r="N242" s="108" t="s">
        <v>170</v>
      </c>
      <c r="O242" s="109"/>
      <c r="P242" s="109"/>
      <c r="Q242" s="109"/>
      <c r="R242" s="110">
        <v>0</v>
      </c>
    </row>
    <row r="243" spans="1:18" ht="12.75">
      <c r="A243" s="26"/>
      <c r="B243" s="26"/>
      <c r="C243" s="111"/>
      <c r="D243" s="112"/>
      <c r="E243" s="194" t="s">
        <v>172</v>
      </c>
      <c r="F243" s="195"/>
      <c r="G243" s="195"/>
      <c r="H243" s="196"/>
      <c r="I243" s="26"/>
      <c r="K243" s="26"/>
      <c r="L243" s="26"/>
      <c r="M243" s="26"/>
      <c r="N243" s="201" t="s">
        <v>171</v>
      </c>
      <c r="O243" s="202"/>
      <c r="P243" s="202"/>
      <c r="Q243" s="203"/>
      <c r="R243" s="110">
        <v>1800</v>
      </c>
    </row>
    <row r="244" spans="1:18" ht="12.75">
      <c r="A244" s="26"/>
      <c r="B244" s="26"/>
      <c r="C244" s="26"/>
      <c r="D244" s="26"/>
      <c r="E244" s="194" t="s">
        <v>173</v>
      </c>
      <c r="F244" s="195"/>
      <c r="G244" s="195"/>
      <c r="H244" s="196"/>
      <c r="I244" s="26"/>
      <c r="K244" s="26"/>
      <c r="L244" s="26"/>
      <c r="M244" s="26"/>
      <c r="N244" s="194" t="s">
        <v>109</v>
      </c>
      <c r="O244" s="195"/>
      <c r="P244" s="195"/>
      <c r="Q244" s="196"/>
      <c r="R244" s="26">
        <v>0</v>
      </c>
    </row>
    <row r="245" spans="1:18" ht="12.75">
      <c r="A245" s="26"/>
      <c r="B245" s="26"/>
      <c r="C245" s="26"/>
      <c r="D245" s="26"/>
      <c r="E245" s="194" t="s">
        <v>173</v>
      </c>
      <c r="F245" s="195"/>
      <c r="G245" s="195"/>
      <c r="H245" s="196"/>
      <c r="I245" s="26"/>
      <c r="K245" s="26"/>
      <c r="L245" s="111"/>
      <c r="M245" s="112"/>
      <c r="N245" s="194" t="s">
        <v>172</v>
      </c>
      <c r="O245" s="195"/>
      <c r="P245" s="195"/>
      <c r="Q245" s="196"/>
      <c r="R245" s="26"/>
    </row>
    <row r="246" spans="1:18" ht="12.75">
      <c r="A246" s="26"/>
      <c r="B246" s="26"/>
      <c r="C246" s="26"/>
      <c r="D246" s="26"/>
      <c r="E246" s="194" t="s">
        <v>173</v>
      </c>
      <c r="F246" s="195"/>
      <c r="G246" s="195"/>
      <c r="H246" s="196"/>
      <c r="I246" s="26"/>
      <c r="J246" s="3" t="s">
        <v>462</v>
      </c>
      <c r="K246" s="26"/>
      <c r="L246" s="26"/>
      <c r="M246" s="26"/>
      <c r="N246" s="194" t="s">
        <v>173</v>
      </c>
      <c r="O246" s="195"/>
      <c r="P246" s="195"/>
      <c r="Q246" s="196"/>
      <c r="R246" s="26"/>
    </row>
    <row r="247" spans="1:18" ht="23.25">
      <c r="A247" s="26"/>
      <c r="B247" s="26"/>
      <c r="C247" s="26"/>
      <c r="D247" s="26"/>
      <c r="E247" s="194" t="s">
        <v>174</v>
      </c>
      <c r="F247" s="195"/>
      <c r="G247" s="195"/>
      <c r="H247" s="196"/>
      <c r="I247" s="26"/>
      <c r="J247" s="153" t="s">
        <v>166</v>
      </c>
      <c r="K247" s="26"/>
      <c r="L247" s="26"/>
      <c r="M247" s="26"/>
      <c r="N247" s="194" t="s">
        <v>173</v>
      </c>
      <c r="O247" s="195"/>
      <c r="P247" s="195"/>
      <c r="Q247" s="196"/>
      <c r="R247" s="26"/>
    </row>
    <row r="248" spans="1:18" ht="12.75">
      <c r="A248" s="26"/>
      <c r="B248" s="26"/>
      <c r="C248" s="26"/>
      <c r="D248" s="26"/>
      <c r="E248" s="194" t="s">
        <v>6</v>
      </c>
      <c r="F248" s="195"/>
      <c r="G248" s="195"/>
      <c r="H248" s="196"/>
      <c r="I248" s="110">
        <v>1200</v>
      </c>
      <c r="J248" s="102" t="s">
        <v>167</v>
      </c>
      <c r="K248" s="26"/>
      <c r="L248" s="26"/>
      <c r="M248" s="26"/>
      <c r="N248" s="194" t="s">
        <v>173</v>
      </c>
      <c r="O248" s="195"/>
      <c r="P248" s="195"/>
      <c r="Q248" s="196"/>
      <c r="R248" s="26"/>
    </row>
    <row r="249" spans="1:18" ht="12.75">
      <c r="A249" s="26"/>
      <c r="B249" s="26"/>
      <c r="C249" s="26"/>
      <c r="D249" s="26"/>
      <c r="E249" s="194" t="s">
        <v>175</v>
      </c>
      <c r="F249" s="195"/>
      <c r="G249" s="195"/>
      <c r="H249" s="196"/>
      <c r="I249" s="26"/>
      <c r="J249" s="19" t="s">
        <v>395</v>
      </c>
      <c r="K249" s="26"/>
      <c r="L249" s="26"/>
      <c r="M249" s="26"/>
      <c r="N249" s="194" t="s">
        <v>174</v>
      </c>
      <c r="O249" s="195"/>
      <c r="P249" s="195"/>
      <c r="Q249" s="196"/>
      <c r="R249" s="26"/>
    </row>
    <row r="250" spans="1:18" ht="12.75">
      <c r="A250" s="26"/>
      <c r="B250" s="26"/>
      <c r="C250" s="26"/>
      <c r="D250" s="26"/>
      <c r="E250" s="194" t="s">
        <v>176</v>
      </c>
      <c r="F250" s="195"/>
      <c r="G250" s="195"/>
      <c r="H250" s="196"/>
      <c r="I250" s="26"/>
      <c r="J250" s="19" t="s">
        <v>345</v>
      </c>
      <c r="K250" s="26"/>
      <c r="L250" s="26"/>
      <c r="M250" s="26"/>
      <c r="N250" s="194" t="s">
        <v>6</v>
      </c>
      <c r="O250" s="195"/>
      <c r="P250" s="195"/>
      <c r="Q250" s="196"/>
      <c r="R250" s="110">
        <v>1800</v>
      </c>
    </row>
    <row r="251" spans="1:18" ht="12.75">
      <c r="A251" s="26"/>
      <c r="B251" s="26"/>
      <c r="C251" s="26"/>
      <c r="D251" s="26"/>
      <c r="E251" s="194" t="s">
        <v>172</v>
      </c>
      <c r="F251" s="195"/>
      <c r="G251" s="195"/>
      <c r="H251" s="196"/>
      <c r="I251" s="26"/>
      <c r="J251" s="152">
        <v>39873</v>
      </c>
      <c r="K251" s="26"/>
      <c r="L251" s="26"/>
      <c r="M251" s="26"/>
      <c r="N251" s="194" t="s">
        <v>175</v>
      </c>
      <c r="O251" s="195"/>
      <c r="P251" s="195"/>
      <c r="Q251" s="196"/>
      <c r="R251" s="26"/>
    </row>
    <row r="252" spans="1:18" ht="25.5">
      <c r="A252" s="26"/>
      <c r="B252" s="26"/>
      <c r="C252" s="26"/>
      <c r="D252" s="26"/>
      <c r="E252" s="194" t="s">
        <v>173</v>
      </c>
      <c r="F252" s="195"/>
      <c r="G252" s="195"/>
      <c r="H252" s="196"/>
      <c r="I252" s="26"/>
      <c r="J252" s="104" t="s">
        <v>168</v>
      </c>
      <c r="K252" s="26"/>
      <c r="L252" s="26"/>
      <c r="M252" s="26"/>
      <c r="N252" s="194" t="s">
        <v>176</v>
      </c>
      <c r="O252" s="195"/>
      <c r="P252" s="195"/>
      <c r="Q252" s="196"/>
      <c r="R252" s="26"/>
    </row>
    <row r="253" spans="1:18" ht="12.75">
      <c r="A253" s="26"/>
      <c r="B253" s="26"/>
      <c r="C253" s="26"/>
      <c r="D253" s="26"/>
      <c r="E253" s="194" t="s">
        <v>173</v>
      </c>
      <c r="F253" s="195"/>
      <c r="G253" s="195"/>
      <c r="H253" s="196"/>
      <c r="I253" s="26"/>
      <c r="J253" s="26"/>
      <c r="K253" s="26"/>
      <c r="L253" s="26"/>
      <c r="M253" s="26"/>
      <c r="N253" s="194" t="s">
        <v>172</v>
      </c>
      <c r="O253" s="195"/>
      <c r="P253" s="195"/>
      <c r="Q253" s="196"/>
      <c r="R253" s="26"/>
    </row>
    <row r="254" spans="1:18" ht="12.75">
      <c r="A254" s="26"/>
      <c r="B254" s="26"/>
      <c r="C254" s="26"/>
      <c r="D254" s="26"/>
      <c r="E254" s="194" t="s">
        <v>173</v>
      </c>
      <c r="F254" s="195"/>
      <c r="G254" s="195"/>
      <c r="H254" s="196"/>
      <c r="I254" s="26"/>
      <c r="J254" s="26"/>
      <c r="K254" s="26"/>
      <c r="L254" s="26"/>
      <c r="M254" s="26"/>
      <c r="N254" s="194" t="s">
        <v>173</v>
      </c>
      <c r="O254" s="195"/>
      <c r="P254" s="195"/>
      <c r="Q254" s="196"/>
      <c r="R254" s="26"/>
    </row>
    <row r="255" spans="1:18" ht="69" customHeight="1">
      <c r="A255" s="26"/>
      <c r="B255" s="26"/>
      <c r="C255" s="26"/>
      <c r="D255" s="26"/>
      <c r="E255" s="194" t="s">
        <v>177</v>
      </c>
      <c r="F255" s="195"/>
      <c r="G255" s="195"/>
      <c r="H255" s="196"/>
      <c r="I255" s="26"/>
      <c r="J255" s="26"/>
      <c r="K255" s="26"/>
      <c r="L255" s="26"/>
      <c r="M255" s="26"/>
      <c r="N255" s="194" t="s">
        <v>173</v>
      </c>
      <c r="O255" s="195"/>
      <c r="P255" s="195"/>
      <c r="Q255" s="196"/>
      <c r="R255" s="26"/>
    </row>
    <row r="256" spans="1:18" ht="24" customHeight="1" thickBot="1">
      <c r="A256" s="101"/>
      <c r="B256" s="101"/>
      <c r="C256" s="101"/>
      <c r="D256" s="101"/>
      <c r="E256" s="197" t="s">
        <v>178</v>
      </c>
      <c r="F256" s="198"/>
      <c r="G256" s="198"/>
      <c r="H256" s="199"/>
      <c r="I256" s="113">
        <f>SUM(I248:I255)</f>
        <v>1200</v>
      </c>
      <c r="J256" s="26"/>
      <c r="K256" s="26"/>
      <c r="L256" s="26"/>
      <c r="M256" s="26"/>
      <c r="N256" s="194" t="s">
        <v>173</v>
      </c>
      <c r="O256" s="195"/>
      <c r="P256" s="195"/>
      <c r="Q256" s="196"/>
      <c r="R256" s="26"/>
    </row>
    <row r="257" spans="10:18" ht="24" customHeight="1">
      <c r="J257" s="26"/>
      <c r="K257" s="26"/>
      <c r="L257" s="26"/>
      <c r="M257" s="26"/>
      <c r="N257" s="194" t="s">
        <v>177</v>
      </c>
      <c r="O257" s="195"/>
      <c r="P257" s="195"/>
      <c r="Q257" s="196"/>
      <c r="R257" s="26"/>
    </row>
    <row r="258" spans="10:18" ht="24" customHeight="1" thickBot="1">
      <c r="J258" s="26"/>
      <c r="K258" s="101"/>
      <c r="L258" s="101"/>
      <c r="M258" s="101"/>
      <c r="N258" s="197" t="s">
        <v>178</v>
      </c>
      <c r="O258" s="198"/>
      <c r="P258" s="198"/>
      <c r="Q258" s="199"/>
      <c r="R258" s="113">
        <f>SUM(R250:R257)</f>
        <v>1800</v>
      </c>
    </row>
    <row r="259" spans="1:10" ht="24" customHeight="1">
      <c r="A259" s="3" t="s">
        <v>462</v>
      </c>
      <c r="J259" s="26"/>
    </row>
    <row r="260" spans="1:10" ht="24" customHeight="1">
      <c r="A260" s="206" t="s">
        <v>466</v>
      </c>
      <c r="B260" s="206"/>
      <c r="C260" s="206"/>
      <c r="D260" s="206"/>
      <c r="E260" s="206"/>
      <c r="F260" s="206"/>
      <c r="G260" s="206"/>
      <c r="H260" s="206"/>
      <c r="I260" s="206"/>
      <c r="J260" s="26"/>
    </row>
    <row r="261" spans="1:10" ht="24" customHeight="1">
      <c r="A261" s="160" t="s">
        <v>167</v>
      </c>
      <c r="B261" s="160"/>
      <c r="C261" s="160"/>
      <c r="D261" s="160"/>
      <c r="E261" s="160"/>
      <c r="F261" s="160"/>
      <c r="G261" s="160"/>
      <c r="H261" s="160"/>
      <c r="I261" s="160"/>
      <c r="J261" s="26"/>
    </row>
    <row r="262" spans="1:12" ht="24" customHeight="1">
      <c r="A262" s="160" t="s">
        <v>385</v>
      </c>
      <c r="B262" s="160"/>
      <c r="C262" s="160"/>
      <c r="D262" s="102"/>
      <c r="E262" s="102"/>
      <c r="F262" s="102"/>
      <c r="G262" s="102"/>
      <c r="H262" s="102"/>
      <c r="I262" s="102"/>
      <c r="J262" s="26"/>
      <c r="L262" s="3" t="s">
        <v>202</v>
      </c>
    </row>
    <row r="263" spans="1:10" ht="24" customHeight="1">
      <c r="A263" s="204" t="s">
        <v>345</v>
      </c>
      <c r="B263" s="204"/>
      <c r="C263" s="204"/>
      <c r="D263" s="204"/>
      <c r="E263" s="204"/>
      <c r="F263" s="204"/>
      <c r="G263" s="204"/>
      <c r="H263" s="204"/>
      <c r="I263" s="204"/>
      <c r="J263" s="26"/>
    </row>
    <row r="264" spans="1:10" ht="24" customHeight="1">
      <c r="A264" s="205">
        <v>39873</v>
      </c>
      <c r="B264" s="195"/>
      <c r="C264" s="195"/>
      <c r="D264" s="195"/>
      <c r="E264" s="195"/>
      <c r="F264" s="195"/>
      <c r="G264" s="195"/>
      <c r="H264" s="195"/>
      <c r="I264" s="196"/>
      <c r="J264" s="26"/>
    </row>
    <row r="265" spans="1:10" ht="24" customHeight="1">
      <c r="A265" s="104" t="s">
        <v>168</v>
      </c>
      <c r="B265" s="104" t="s">
        <v>60</v>
      </c>
      <c r="C265" s="105" t="s">
        <v>169</v>
      </c>
      <c r="D265" s="106" t="s">
        <v>60</v>
      </c>
      <c r="E265" s="200" t="s">
        <v>4</v>
      </c>
      <c r="F265" s="200"/>
      <c r="G265" s="200"/>
      <c r="H265" s="200"/>
      <c r="I265" s="107" t="s">
        <v>60</v>
      </c>
      <c r="J265" s="26"/>
    </row>
    <row r="266" spans="1:10" ht="24" customHeight="1">
      <c r="A266" s="26"/>
      <c r="B266" s="26"/>
      <c r="C266" s="26"/>
      <c r="D266" s="26"/>
      <c r="E266" s="108" t="s">
        <v>170</v>
      </c>
      <c r="F266" s="109"/>
      <c r="G266" s="109"/>
      <c r="H266" s="109"/>
      <c r="I266" s="110">
        <v>0</v>
      </c>
      <c r="J266" s="26"/>
    </row>
    <row r="267" spans="1:10" ht="24" customHeight="1">
      <c r="A267" s="26"/>
      <c r="B267" s="26"/>
      <c r="C267" s="26"/>
      <c r="D267" s="26"/>
      <c r="E267" s="194" t="s">
        <v>171</v>
      </c>
      <c r="F267" s="195"/>
      <c r="G267" s="195"/>
      <c r="H267" s="196"/>
      <c r="I267" s="110">
        <v>0</v>
      </c>
      <c r="J267" s="26"/>
    </row>
    <row r="268" spans="1:10" ht="24" customHeight="1">
      <c r="A268" s="26"/>
      <c r="B268" s="26"/>
      <c r="C268" s="26"/>
      <c r="D268" s="26"/>
      <c r="E268" s="194" t="s">
        <v>109</v>
      </c>
      <c r="F268" s="195"/>
      <c r="G268" s="195"/>
      <c r="H268" s="196"/>
      <c r="I268" s="26">
        <v>76800</v>
      </c>
      <c r="J268" s="26"/>
    </row>
    <row r="269" spans="1:10" ht="24" customHeight="1" thickBot="1">
      <c r="A269" s="26"/>
      <c r="B269" s="26"/>
      <c r="C269" s="33"/>
      <c r="D269" s="112"/>
      <c r="E269" s="194" t="s">
        <v>172</v>
      </c>
      <c r="F269" s="195"/>
      <c r="G269" s="195"/>
      <c r="H269" s="196"/>
      <c r="I269" s="26"/>
      <c r="J269" s="101"/>
    </row>
    <row r="270" spans="1:9" ht="24" customHeight="1">
      <c r="A270" s="26"/>
      <c r="B270" s="26"/>
      <c r="C270" s="26"/>
      <c r="D270" s="26"/>
      <c r="E270" s="194" t="s">
        <v>173</v>
      </c>
      <c r="F270" s="195"/>
      <c r="G270" s="195"/>
      <c r="H270" s="196"/>
      <c r="I270" s="26"/>
    </row>
    <row r="271" spans="1:9" ht="24" customHeight="1">
      <c r="A271" s="26"/>
      <c r="B271" s="26"/>
      <c r="C271" s="26"/>
      <c r="D271" s="26"/>
      <c r="E271" s="194" t="s">
        <v>173</v>
      </c>
      <c r="F271" s="195"/>
      <c r="G271" s="195"/>
      <c r="H271" s="196"/>
      <c r="I271" s="26"/>
    </row>
    <row r="272" spans="1:9" ht="24" customHeight="1">
      <c r="A272" s="26"/>
      <c r="B272" s="26"/>
      <c r="C272" s="26"/>
      <c r="D272" s="26"/>
      <c r="E272" s="194" t="s">
        <v>173</v>
      </c>
      <c r="F272" s="195"/>
      <c r="G272" s="195"/>
      <c r="H272" s="196"/>
      <c r="I272" s="26"/>
    </row>
    <row r="273" spans="1:9" ht="12.75">
      <c r="A273" s="26"/>
      <c r="B273" s="26"/>
      <c r="C273" s="26"/>
      <c r="D273" s="26"/>
      <c r="E273" s="194" t="s">
        <v>174</v>
      </c>
      <c r="F273" s="195"/>
      <c r="G273" s="195"/>
      <c r="H273" s="196"/>
      <c r="I273" s="26"/>
    </row>
    <row r="274" spans="1:9" ht="12.75">
      <c r="A274" s="26"/>
      <c r="B274" s="26"/>
      <c r="C274" s="26"/>
      <c r="D274" s="26"/>
      <c r="E274" s="194" t="s">
        <v>6</v>
      </c>
      <c r="F274" s="195"/>
      <c r="G274" s="195"/>
      <c r="H274" s="196"/>
      <c r="I274" s="110">
        <f>SUM(I266:I273)</f>
        <v>76800</v>
      </c>
    </row>
    <row r="275" spans="1:9" ht="12.75">
      <c r="A275" s="26"/>
      <c r="B275" s="26"/>
      <c r="C275" s="26"/>
      <c r="D275" s="26"/>
      <c r="E275" s="194" t="s">
        <v>175</v>
      </c>
      <c r="F275" s="195"/>
      <c r="G275" s="195"/>
      <c r="H275" s="196"/>
      <c r="I275" s="26"/>
    </row>
    <row r="276" spans="1:9" ht="12.75">
      <c r="A276" s="26"/>
      <c r="B276" s="26"/>
      <c r="C276" s="26"/>
      <c r="D276" s="26"/>
      <c r="E276" s="194" t="s">
        <v>176</v>
      </c>
      <c r="F276" s="195"/>
      <c r="G276" s="195"/>
      <c r="H276" s="196"/>
      <c r="I276" s="26"/>
    </row>
    <row r="277" spans="1:9" ht="12.75">
      <c r="A277" s="26"/>
      <c r="B277" s="26"/>
      <c r="C277" s="26"/>
      <c r="D277" s="26"/>
      <c r="E277" s="194" t="s">
        <v>172</v>
      </c>
      <c r="F277" s="195"/>
      <c r="G277" s="195"/>
      <c r="H277" s="196"/>
      <c r="I277" s="26"/>
    </row>
    <row r="278" spans="1:9" ht="12.75">
      <c r="A278" s="26"/>
      <c r="B278" s="26"/>
      <c r="C278" s="26"/>
      <c r="D278" s="26"/>
      <c r="E278" s="194" t="s">
        <v>173</v>
      </c>
      <c r="F278" s="195"/>
      <c r="G278" s="195"/>
      <c r="H278" s="196"/>
      <c r="I278" s="26"/>
    </row>
    <row r="279" spans="1:9" ht="12.75">
      <c r="A279" s="26"/>
      <c r="B279" s="26"/>
      <c r="C279" s="26"/>
      <c r="D279" s="26"/>
      <c r="E279" s="194" t="s">
        <v>173</v>
      </c>
      <c r="F279" s="195"/>
      <c r="G279" s="195"/>
      <c r="H279" s="196"/>
      <c r="I279" s="26"/>
    </row>
    <row r="280" spans="1:9" ht="12.75">
      <c r="A280" s="26"/>
      <c r="B280" s="26"/>
      <c r="C280" s="26"/>
      <c r="D280" s="26"/>
      <c r="E280" s="194" t="s">
        <v>173</v>
      </c>
      <c r="F280" s="195"/>
      <c r="G280" s="195"/>
      <c r="H280" s="196"/>
      <c r="I280" s="26"/>
    </row>
    <row r="281" spans="1:9" ht="12.75">
      <c r="A281" s="26"/>
      <c r="B281" s="26"/>
      <c r="C281" s="26"/>
      <c r="D281" s="26"/>
      <c r="E281" s="194" t="s">
        <v>177</v>
      </c>
      <c r="F281" s="195"/>
      <c r="G281" s="195"/>
      <c r="H281" s="196"/>
      <c r="I281" s="26"/>
    </row>
    <row r="282" spans="1:9" ht="13.5" thickBot="1">
      <c r="A282" s="101"/>
      <c r="B282" s="101"/>
      <c r="C282" s="101"/>
      <c r="D282" s="101"/>
      <c r="E282" s="197" t="s">
        <v>178</v>
      </c>
      <c r="F282" s="198"/>
      <c r="G282" s="198"/>
      <c r="H282" s="199"/>
      <c r="I282" s="113">
        <f>SUM(I274:I281)</f>
        <v>76800</v>
      </c>
    </row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>
      <c r="A290" s="3" t="s">
        <v>462</v>
      </c>
    </row>
    <row r="291" spans="1:9" ht="24" customHeight="1">
      <c r="A291" s="206" t="s">
        <v>465</v>
      </c>
      <c r="B291" s="206"/>
      <c r="C291" s="206"/>
      <c r="D291" s="206"/>
      <c r="E291" s="206"/>
      <c r="F291" s="206"/>
      <c r="G291" s="206"/>
      <c r="H291" s="206"/>
      <c r="I291" s="206"/>
    </row>
    <row r="292" spans="1:9" ht="24" customHeight="1">
      <c r="A292" s="160" t="s">
        <v>167</v>
      </c>
      <c r="B292" s="160"/>
      <c r="C292" s="160"/>
      <c r="D292" s="160"/>
      <c r="E292" s="160"/>
      <c r="F292" s="160"/>
      <c r="G292" s="160"/>
      <c r="H292" s="160"/>
      <c r="I292" s="160"/>
    </row>
    <row r="293" spans="1:9" ht="24" customHeight="1">
      <c r="A293" s="215" t="s">
        <v>30</v>
      </c>
      <c r="B293" s="215"/>
      <c r="C293" s="215"/>
      <c r="D293" s="87"/>
      <c r="E293" s="87"/>
      <c r="F293" s="87"/>
      <c r="G293" s="87"/>
      <c r="H293" s="87"/>
      <c r="I293" s="87"/>
    </row>
    <row r="294" spans="1:9" ht="24" customHeight="1">
      <c r="A294" s="205">
        <v>39873</v>
      </c>
      <c r="B294" s="195"/>
      <c r="C294" s="195"/>
      <c r="D294" s="195"/>
      <c r="E294" s="195"/>
      <c r="F294" s="195"/>
      <c r="G294" s="195"/>
      <c r="H294" s="195"/>
      <c r="I294" s="196"/>
    </row>
    <row r="295" spans="1:9" ht="24" customHeight="1">
      <c r="A295" s="104" t="s">
        <v>168</v>
      </c>
      <c r="B295" s="104" t="s">
        <v>60</v>
      </c>
      <c r="C295" s="105" t="s">
        <v>169</v>
      </c>
      <c r="D295" s="106" t="s">
        <v>60</v>
      </c>
      <c r="E295" s="200" t="s">
        <v>4</v>
      </c>
      <c r="F295" s="200"/>
      <c r="G295" s="200"/>
      <c r="H295" s="200"/>
      <c r="I295" s="107" t="s">
        <v>60</v>
      </c>
    </row>
    <row r="296" spans="1:9" ht="24" customHeight="1">
      <c r="A296" s="26">
        <v>49</v>
      </c>
      <c r="B296" s="26">
        <v>1521900</v>
      </c>
      <c r="C296" s="26"/>
      <c r="D296" s="26"/>
      <c r="E296" s="108" t="s">
        <v>170</v>
      </c>
      <c r="F296" s="109"/>
      <c r="G296" s="109"/>
      <c r="H296" s="109"/>
      <c r="I296" s="110">
        <v>3169872</v>
      </c>
    </row>
    <row r="297" spans="1:9" ht="24" customHeight="1">
      <c r="A297" s="26">
        <v>47</v>
      </c>
      <c r="B297" s="26">
        <v>890000</v>
      </c>
      <c r="C297" s="26"/>
      <c r="D297" s="26"/>
      <c r="E297" s="201" t="s">
        <v>171</v>
      </c>
      <c r="F297" s="202"/>
      <c r="G297" s="202"/>
      <c r="H297" s="203"/>
      <c r="I297" s="110">
        <v>255730</v>
      </c>
    </row>
    <row r="298" spans="1:9" ht="24" customHeight="1">
      <c r="A298" s="26">
        <v>48</v>
      </c>
      <c r="B298" s="26">
        <v>712000</v>
      </c>
      <c r="C298" s="26"/>
      <c r="D298" s="26"/>
      <c r="E298" s="194" t="s">
        <v>109</v>
      </c>
      <c r="F298" s="195"/>
      <c r="G298" s="195"/>
      <c r="H298" s="196"/>
      <c r="I298" s="26">
        <v>0</v>
      </c>
    </row>
    <row r="299" spans="1:9" ht="24" customHeight="1">
      <c r="A299" s="26">
        <v>26</v>
      </c>
      <c r="B299" s="26">
        <v>45972</v>
      </c>
      <c r="C299" s="111"/>
      <c r="D299" s="112"/>
      <c r="E299" s="194" t="s">
        <v>172</v>
      </c>
      <c r="F299" s="195"/>
      <c r="G299" s="195"/>
      <c r="H299" s="196"/>
      <c r="I299" s="26"/>
    </row>
    <row r="300" spans="1:9" ht="24" customHeight="1">
      <c r="A300" s="26" t="s">
        <v>6</v>
      </c>
      <c r="B300" s="26">
        <f>SUM(B296:B299)</f>
        <v>3169872</v>
      </c>
      <c r="C300" s="26"/>
      <c r="D300" s="26"/>
      <c r="E300" s="194" t="s">
        <v>173</v>
      </c>
      <c r="F300" s="195"/>
      <c r="G300" s="195"/>
      <c r="H300" s="196"/>
      <c r="I300" s="26"/>
    </row>
    <row r="301" spans="1:9" ht="12.75">
      <c r="A301" s="26"/>
      <c r="B301" s="26"/>
      <c r="C301" s="26"/>
      <c r="D301" s="26"/>
      <c r="E301" s="194" t="s">
        <v>173</v>
      </c>
      <c r="F301" s="195"/>
      <c r="G301" s="195"/>
      <c r="H301" s="196"/>
      <c r="I301" s="26"/>
    </row>
    <row r="302" spans="1:9" ht="12.75">
      <c r="A302" s="26"/>
      <c r="B302" s="26"/>
      <c r="C302" s="26"/>
      <c r="D302" s="26"/>
      <c r="E302" s="194" t="s">
        <v>173</v>
      </c>
      <c r="F302" s="195"/>
      <c r="G302" s="195"/>
      <c r="H302" s="196"/>
      <c r="I302" s="26"/>
    </row>
    <row r="303" spans="1:9" ht="12.75">
      <c r="A303" s="26"/>
      <c r="B303" s="26"/>
      <c r="C303" s="26"/>
      <c r="D303" s="26"/>
      <c r="E303" s="194" t="s">
        <v>174</v>
      </c>
      <c r="F303" s="195"/>
      <c r="G303" s="195"/>
      <c r="H303" s="196"/>
      <c r="I303" s="26"/>
    </row>
    <row r="304" spans="1:9" ht="12.75">
      <c r="A304" s="26"/>
      <c r="B304" s="26"/>
      <c r="C304" s="26"/>
      <c r="D304" s="26"/>
      <c r="E304" s="194" t="s">
        <v>6</v>
      </c>
      <c r="F304" s="195"/>
      <c r="G304" s="195"/>
      <c r="H304" s="196"/>
      <c r="I304" s="110">
        <f>SUM(I296+I297)</f>
        <v>3425602</v>
      </c>
    </row>
    <row r="305" spans="1:18" ht="12.75">
      <c r="A305" s="26"/>
      <c r="B305" s="26"/>
      <c r="C305" s="26"/>
      <c r="D305" s="26"/>
      <c r="E305" s="194" t="s">
        <v>175</v>
      </c>
      <c r="F305" s="195"/>
      <c r="G305" s="195"/>
      <c r="H305" s="196"/>
      <c r="I305" s="26"/>
      <c r="K305" s="35"/>
      <c r="L305" s="35"/>
      <c r="M305" s="35"/>
      <c r="N305" s="35"/>
      <c r="O305" s="35"/>
      <c r="P305" s="35"/>
      <c r="Q305" s="35"/>
      <c r="R305" s="35"/>
    </row>
    <row r="306" spans="1:9" ht="12.75">
      <c r="A306" s="26"/>
      <c r="B306" s="26"/>
      <c r="C306" s="26"/>
      <c r="D306" s="26"/>
      <c r="E306" s="194" t="s">
        <v>176</v>
      </c>
      <c r="F306" s="195"/>
      <c r="G306" s="195"/>
      <c r="H306" s="196"/>
      <c r="I306" s="26"/>
    </row>
    <row r="307" spans="1:9" ht="12.75">
      <c r="A307" s="26"/>
      <c r="B307" s="26"/>
      <c r="C307" s="26"/>
      <c r="D307" s="26"/>
      <c r="E307" s="194" t="s">
        <v>172</v>
      </c>
      <c r="F307" s="195"/>
      <c r="G307" s="195"/>
      <c r="H307" s="196"/>
      <c r="I307" s="26"/>
    </row>
    <row r="308" spans="1:9" ht="12.75">
      <c r="A308" s="26"/>
      <c r="B308" s="26"/>
      <c r="C308" s="26"/>
      <c r="D308" s="26"/>
      <c r="E308" s="194" t="s">
        <v>173</v>
      </c>
      <c r="F308" s="195"/>
      <c r="G308" s="195"/>
      <c r="H308" s="196"/>
      <c r="I308" s="26"/>
    </row>
    <row r="309" spans="1:19" ht="12.75">
      <c r="A309" s="26"/>
      <c r="B309" s="26"/>
      <c r="C309" s="26"/>
      <c r="D309" s="26"/>
      <c r="E309" s="194" t="s">
        <v>173</v>
      </c>
      <c r="F309" s="195"/>
      <c r="G309" s="195"/>
      <c r="H309" s="196"/>
      <c r="I309" s="26"/>
      <c r="S309" s="35"/>
    </row>
    <row r="310" spans="1:9" ht="12.75">
      <c r="A310" s="26"/>
      <c r="B310" s="26"/>
      <c r="C310" s="26"/>
      <c r="D310" s="26"/>
      <c r="E310" s="194" t="s">
        <v>173</v>
      </c>
      <c r="F310" s="195"/>
      <c r="G310" s="195"/>
      <c r="H310" s="196"/>
      <c r="I310" s="26"/>
    </row>
    <row r="311" spans="1:9" ht="12.75">
      <c r="A311" s="26"/>
      <c r="B311" s="26"/>
      <c r="C311" s="26"/>
      <c r="D311" s="26"/>
      <c r="E311" s="194" t="s">
        <v>177</v>
      </c>
      <c r="F311" s="195"/>
      <c r="G311" s="195"/>
      <c r="H311" s="196"/>
      <c r="I311" s="26"/>
    </row>
    <row r="312" spans="1:9" ht="13.5" thickBot="1">
      <c r="A312" s="101"/>
      <c r="B312" s="101"/>
      <c r="C312" s="101"/>
      <c r="D312" s="101"/>
      <c r="E312" s="197" t="s">
        <v>178</v>
      </c>
      <c r="F312" s="198"/>
      <c r="G312" s="198"/>
      <c r="H312" s="199"/>
      <c r="I312" s="113">
        <f>SUM(I304:I311)</f>
        <v>3425602</v>
      </c>
    </row>
    <row r="316" ht="24" customHeight="1">
      <c r="J316" s="35"/>
    </row>
    <row r="317" ht="24" customHeight="1"/>
    <row r="318" ht="24" customHeight="1"/>
    <row r="319" spans="1:19" s="35" customFormat="1" ht="24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ht="24" customHeight="1"/>
    <row r="321" ht="24" customHeight="1">
      <c r="A321" s="3" t="s">
        <v>462</v>
      </c>
    </row>
    <row r="322" spans="1:9" ht="24" customHeight="1">
      <c r="A322" s="206" t="s">
        <v>467</v>
      </c>
      <c r="B322" s="206"/>
      <c r="C322" s="206"/>
      <c r="D322" s="206"/>
      <c r="E322" s="206"/>
      <c r="F322" s="206"/>
      <c r="G322" s="206"/>
      <c r="H322" s="206"/>
      <c r="I322" s="206"/>
    </row>
    <row r="323" spans="1:9" ht="24" customHeight="1">
      <c r="A323" s="160" t="s">
        <v>167</v>
      </c>
      <c r="B323" s="160"/>
      <c r="C323" s="160"/>
      <c r="D323" s="160"/>
      <c r="E323" s="160"/>
      <c r="F323" s="160"/>
      <c r="G323" s="160"/>
      <c r="H323" s="160"/>
      <c r="I323" s="160"/>
    </row>
    <row r="324" spans="1:9" ht="24" customHeight="1">
      <c r="A324" s="160" t="s">
        <v>356</v>
      </c>
      <c r="B324" s="160"/>
      <c r="C324" s="160"/>
      <c r="D324" s="87"/>
      <c r="E324" s="87"/>
      <c r="F324" s="87"/>
      <c r="G324" s="87"/>
      <c r="H324" s="87"/>
      <c r="I324" s="87"/>
    </row>
    <row r="325" spans="1:9" ht="24" customHeight="1">
      <c r="A325" s="205">
        <v>39873</v>
      </c>
      <c r="B325" s="195"/>
      <c r="C325" s="195"/>
      <c r="D325" s="195"/>
      <c r="E325" s="195"/>
      <c r="F325" s="195"/>
      <c r="G325" s="195"/>
      <c r="H325" s="195"/>
      <c r="I325" s="196"/>
    </row>
    <row r="326" spans="1:9" ht="24" customHeight="1">
      <c r="A326" s="104" t="s">
        <v>168</v>
      </c>
      <c r="B326" s="104" t="s">
        <v>60</v>
      </c>
      <c r="C326" s="105" t="s">
        <v>169</v>
      </c>
      <c r="D326" s="106" t="s">
        <v>60</v>
      </c>
      <c r="E326" s="200" t="s">
        <v>4</v>
      </c>
      <c r="F326" s="200"/>
      <c r="G326" s="200"/>
      <c r="H326" s="200"/>
      <c r="I326" s="107" t="s">
        <v>60</v>
      </c>
    </row>
    <row r="327" spans="1:9" ht="24" customHeight="1">
      <c r="A327" s="26">
        <v>1</v>
      </c>
      <c r="B327" s="26">
        <v>199694</v>
      </c>
      <c r="C327" s="26"/>
      <c r="D327" s="26"/>
      <c r="E327" s="108" t="s">
        <v>170</v>
      </c>
      <c r="F327" s="109"/>
      <c r="G327" s="109"/>
      <c r="H327" s="109"/>
      <c r="I327" s="110">
        <v>199694</v>
      </c>
    </row>
    <row r="328" spans="1:9" ht="24" customHeight="1">
      <c r="A328" s="26"/>
      <c r="B328" s="26"/>
      <c r="C328" s="26"/>
      <c r="D328" s="26"/>
      <c r="E328" s="194" t="s">
        <v>171</v>
      </c>
      <c r="F328" s="195"/>
      <c r="G328" s="195"/>
      <c r="H328" s="196"/>
      <c r="I328" s="110">
        <v>0</v>
      </c>
    </row>
    <row r="329" spans="1:9" ht="24" customHeight="1">
      <c r="A329" s="26"/>
      <c r="B329" s="26"/>
      <c r="C329" s="26"/>
      <c r="D329" s="26"/>
      <c r="E329" s="194" t="s">
        <v>109</v>
      </c>
      <c r="F329" s="195"/>
      <c r="G329" s="195"/>
      <c r="H329" s="196"/>
      <c r="I329" s="26"/>
    </row>
    <row r="330" spans="1:9" ht="24" customHeight="1">
      <c r="A330" s="26"/>
      <c r="B330" s="26"/>
      <c r="C330" s="111"/>
      <c r="D330" s="112"/>
      <c r="E330" s="194" t="s">
        <v>172</v>
      </c>
      <c r="F330" s="195"/>
      <c r="G330" s="195"/>
      <c r="H330" s="196"/>
      <c r="I330" s="26"/>
    </row>
    <row r="331" spans="1:9" ht="24" customHeight="1">
      <c r="A331" s="26"/>
      <c r="B331" s="26"/>
      <c r="C331" s="26"/>
      <c r="D331" s="26"/>
      <c r="E331" s="194" t="s">
        <v>173</v>
      </c>
      <c r="F331" s="195"/>
      <c r="G331" s="195"/>
      <c r="H331" s="196"/>
      <c r="I331" s="26"/>
    </row>
    <row r="332" spans="1:9" ht="24" customHeight="1">
      <c r="A332" s="26"/>
      <c r="B332" s="26"/>
      <c r="C332" s="26"/>
      <c r="D332" s="26"/>
      <c r="E332" s="194" t="s">
        <v>173</v>
      </c>
      <c r="F332" s="195"/>
      <c r="G332" s="195"/>
      <c r="H332" s="196"/>
      <c r="I332" s="26"/>
    </row>
    <row r="333" spans="1:9" ht="12.75">
      <c r="A333" s="26"/>
      <c r="B333" s="26"/>
      <c r="C333" s="26"/>
      <c r="D333" s="26"/>
      <c r="E333" s="194" t="s">
        <v>173</v>
      </c>
      <c r="F333" s="195"/>
      <c r="G333" s="195"/>
      <c r="H333" s="196"/>
      <c r="I333" s="26"/>
    </row>
    <row r="334" spans="1:9" ht="12.75">
      <c r="A334" s="26"/>
      <c r="B334" s="26"/>
      <c r="C334" s="26"/>
      <c r="D334" s="26"/>
      <c r="E334" s="194" t="s">
        <v>174</v>
      </c>
      <c r="F334" s="195"/>
      <c r="G334" s="195"/>
      <c r="H334" s="196"/>
      <c r="I334" s="26"/>
    </row>
    <row r="335" spans="1:9" ht="12.75">
      <c r="A335" s="26"/>
      <c r="B335" s="26"/>
      <c r="C335" s="26"/>
      <c r="D335" s="26"/>
      <c r="E335" s="194" t="s">
        <v>6</v>
      </c>
      <c r="F335" s="195"/>
      <c r="G335" s="195"/>
      <c r="H335" s="196"/>
      <c r="I335" s="110">
        <f>SUM(I327+I328)</f>
        <v>199694</v>
      </c>
    </row>
    <row r="336" spans="1:9" ht="12.75">
      <c r="A336" s="26"/>
      <c r="B336" s="26"/>
      <c r="C336" s="26"/>
      <c r="D336" s="26"/>
      <c r="E336" s="194" t="s">
        <v>175</v>
      </c>
      <c r="F336" s="195"/>
      <c r="G336" s="195"/>
      <c r="H336" s="196"/>
      <c r="I336" s="26"/>
    </row>
    <row r="337" spans="1:9" ht="12.75">
      <c r="A337" s="26"/>
      <c r="B337" s="26"/>
      <c r="C337" s="26"/>
      <c r="D337" s="26"/>
      <c r="E337" s="194" t="s">
        <v>176</v>
      </c>
      <c r="F337" s="195"/>
      <c r="G337" s="195"/>
      <c r="H337" s="196"/>
      <c r="I337" s="26"/>
    </row>
    <row r="338" spans="1:9" ht="12.75">
      <c r="A338" s="26"/>
      <c r="B338" s="26"/>
      <c r="C338" s="26"/>
      <c r="D338" s="26"/>
      <c r="E338" s="194" t="s">
        <v>172</v>
      </c>
      <c r="F338" s="195"/>
      <c r="G338" s="195"/>
      <c r="H338" s="196"/>
      <c r="I338" s="26"/>
    </row>
    <row r="339" spans="1:9" ht="12.75">
      <c r="A339" s="26"/>
      <c r="B339" s="26"/>
      <c r="C339" s="26"/>
      <c r="D339" s="26"/>
      <c r="E339" s="194" t="s">
        <v>173</v>
      </c>
      <c r="F339" s="195"/>
      <c r="G339" s="195"/>
      <c r="H339" s="196"/>
      <c r="I339" s="26"/>
    </row>
    <row r="340" spans="1:9" ht="12.75">
      <c r="A340" s="26"/>
      <c r="B340" s="26"/>
      <c r="C340" s="26"/>
      <c r="D340" s="26"/>
      <c r="E340" s="194" t="s">
        <v>173</v>
      </c>
      <c r="F340" s="195"/>
      <c r="G340" s="195"/>
      <c r="H340" s="196"/>
      <c r="I340" s="26"/>
    </row>
    <row r="341" spans="1:9" ht="12.75">
      <c r="A341" s="26"/>
      <c r="B341" s="26"/>
      <c r="C341" s="26"/>
      <c r="D341" s="26"/>
      <c r="E341" s="194" t="s">
        <v>173</v>
      </c>
      <c r="F341" s="195"/>
      <c r="G341" s="195"/>
      <c r="H341" s="196"/>
      <c r="I341" s="26"/>
    </row>
    <row r="342" spans="1:9" ht="12.75">
      <c r="A342" s="26"/>
      <c r="B342" s="26"/>
      <c r="C342" s="26"/>
      <c r="D342" s="26"/>
      <c r="E342" s="194" t="s">
        <v>177</v>
      </c>
      <c r="F342" s="195"/>
      <c r="G342" s="195"/>
      <c r="H342" s="196"/>
      <c r="I342" s="26"/>
    </row>
    <row r="343" spans="1:9" ht="13.5" thickBot="1">
      <c r="A343" s="101"/>
      <c r="B343" s="101"/>
      <c r="C343" s="101"/>
      <c r="D343" s="101"/>
      <c r="E343" s="197" t="s">
        <v>178</v>
      </c>
      <c r="F343" s="198"/>
      <c r="G343" s="198"/>
      <c r="H343" s="199"/>
      <c r="I343" s="113">
        <f>SUM(I335:I342)</f>
        <v>199694</v>
      </c>
    </row>
    <row r="349" ht="24" customHeight="1">
      <c r="A349" s="3" t="s">
        <v>462</v>
      </c>
    </row>
    <row r="350" spans="1:9" ht="24" customHeight="1">
      <c r="A350" s="206" t="s">
        <v>468</v>
      </c>
      <c r="B350" s="206"/>
      <c r="C350" s="206"/>
      <c r="D350" s="206"/>
      <c r="E350" s="206"/>
      <c r="F350" s="206"/>
      <c r="G350" s="206"/>
      <c r="H350" s="206"/>
      <c r="I350" s="206"/>
    </row>
    <row r="351" spans="1:9" ht="24" customHeight="1">
      <c r="A351" s="160" t="s">
        <v>167</v>
      </c>
      <c r="B351" s="160"/>
      <c r="C351" s="160"/>
      <c r="D351" s="160"/>
      <c r="E351" s="160"/>
      <c r="F351" s="160"/>
      <c r="G351" s="160"/>
      <c r="H351" s="160"/>
      <c r="I351" s="160"/>
    </row>
    <row r="352" spans="1:9" ht="24" customHeight="1">
      <c r="A352" s="162" t="s">
        <v>30</v>
      </c>
      <c r="B352" s="162"/>
      <c r="C352" s="162"/>
      <c r="D352" s="87"/>
      <c r="E352" s="87"/>
      <c r="F352" s="87"/>
      <c r="G352" s="87"/>
      <c r="H352" s="87"/>
      <c r="I352" s="87"/>
    </row>
    <row r="353" spans="1:9" ht="24" customHeight="1">
      <c r="A353" s="205">
        <v>39873</v>
      </c>
      <c r="B353" s="195"/>
      <c r="C353" s="195"/>
      <c r="D353" s="195"/>
      <c r="E353" s="195"/>
      <c r="F353" s="195"/>
      <c r="G353" s="195"/>
      <c r="H353" s="195"/>
      <c r="I353" s="196"/>
    </row>
    <row r="354" spans="1:9" ht="24" customHeight="1">
      <c r="A354" s="104" t="s">
        <v>168</v>
      </c>
      <c r="B354" s="104" t="s">
        <v>60</v>
      </c>
      <c r="C354" s="105" t="s">
        <v>169</v>
      </c>
      <c r="D354" s="106" t="s">
        <v>60</v>
      </c>
      <c r="E354" s="200" t="s">
        <v>4</v>
      </c>
      <c r="F354" s="200"/>
      <c r="G354" s="200"/>
      <c r="H354" s="200"/>
      <c r="I354" s="107" t="s">
        <v>60</v>
      </c>
    </row>
    <row r="355" spans="1:9" ht="24" customHeight="1">
      <c r="A355" s="26">
        <v>27</v>
      </c>
      <c r="B355" s="26">
        <v>15840</v>
      </c>
      <c r="C355" s="13" t="s">
        <v>413</v>
      </c>
      <c r="D355" s="33">
        <v>246369</v>
      </c>
      <c r="E355" s="108" t="s">
        <v>170</v>
      </c>
      <c r="F355" s="109"/>
      <c r="G355" s="109"/>
      <c r="H355" s="109"/>
      <c r="I355" s="110">
        <v>301032</v>
      </c>
    </row>
    <row r="356" spans="1:9" ht="24" customHeight="1">
      <c r="A356" s="26">
        <v>28</v>
      </c>
      <c r="B356" s="26">
        <v>15889</v>
      </c>
      <c r="C356" s="26">
        <v>43</v>
      </c>
      <c r="D356" s="33">
        <v>15840</v>
      </c>
      <c r="E356" s="201" t="s">
        <v>171</v>
      </c>
      <c r="F356" s="202"/>
      <c r="G356" s="202"/>
      <c r="H356" s="203"/>
      <c r="I356" s="110">
        <v>0</v>
      </c>
    </row>
    <row r="357" spans="1:9" ht="24" customHeight="1">
      <c r="A357" s="26">
        <v>29</v>
      </c>
      <c r="B357" s="26">
        <v>15825</v>
      </c>
      <c r="C357" s="26">
        <v>44</v>
      </c>
      <c r="D357" s="33">
        <v>11422</v>
      </c>
      <c r="E357" s="194" t="s">
        <v>109</v>
      </c>
      <c r="F357" s="195"/>
      <c r="G357" s="195"/>
      <c r="H357" s="196"/>
      <c r="I357" s="26">
        <v>0</v>
      </c>
    </row>
    <row r="358" spans="1:9" ht="24" customHeight="1">
      <c r="A358" s="26">
        <v>30</v>
      </c>
      <c r="B358" s="26">
        <v>15840</v>
      </c>
      <c r="C358" s="26">
        <v>45</v>
      </c>
      <c r="D358" s="125">
        <v>15583</v>
      </c>
      <c r="E358" s="194" t="s">
        <v>172</v>
      </c>
      <c r="F358" s="195"/>
      <c r="G358" s="195"/>
      <c r="H358" s="196"/>
      <c r="I358" s="26"/>
    </row>
    <row r="359" spans="1:9" ht="24" customHeight="1">
      <c r="A359" s="26">
        <v>31</v>
      </c>
      <c r="B359" s="26">
        <v>15889</v>
      </c>
      <c r="C359" s="26">
        <v>46</v>
      </c>
      <c r="D359" s="33">
        <v>11818</v>
      </c>
      <c r="E359" s="194" t="s">
        <v>173</v>
      </c>
      <c r="F359" s="195"/>
      <c r="G359" s="195"/>
      <c r="H359" s="196"/>
      <c r="I359" s="26"/>
    </row>
    <row r="360" spans="1:9" ht="24" customHeight="1">
      <c r="A360" s="26">
        <v>32</v>
      </c>
      <c r="B360" s="26">
        <v>15825</v>
      </c>
      <c r="C360" s="13" t="s">
        <v>6</v>
      </c>
      <c r="D360" s="33">
        <f>SUM(D355:D359)</f>
        <v>301032</v>
      </c>
      <c r="E360" s="194" t="s">
        <v>173</v>
      </c>
      <c r="F360" s="195"/>
      <c r="G360" s="195"/>
      <c r="H360" s="196"/>
      <c r="I360" s="26"/>
    </row>
    <row r="361" spans="1:9" ht="24" customHeight="1">
      <c r="A361" s="26">
        <v>33</v>
      </c>
      <c r="B361" s="26">
        <v>15840</v>
      </c>
      <c r="C361" s="26"/>
      <c r="D361" s="26"/>
      <c r="E361" s="194" t="s">
        <v>173</v>
      </c>
      <c r="F361" s="195"/>
      <c r="G361" s="195"/>
      <c r="H361" s="196"/>
      <c r="I361" s="26"/>
    </row>
    <row r="362" spans="1:9" ht="24" customHeight="1">
      <c r="A362" s="26">
        <v>34</v>
      </c>
      <c r="B362" s="26">
        <v>15889</v>
      </c>
      <c r="C362" s="26"/>
      <c r="D362" s="26"/>
      <c r="E362" s="194" t="s">
        <v>174</v>
      </c>
      <c r="F362" s="195"/>
      <c r="G362" s="195"/>
      <c r="H362" s="196"/>
      <c r="I362" s="26"/>
    </row>
    <row r="363" spans="1:9" ht="24" customHeight="1">
      <c r="A363" s="26">
        <v>35</v>
      </c>
      <c r="B363" s="26">
        <v>15825</v>
      </c>
      <c r="C363" s="26"/>
      <c r="D363" s="26"/>
      <c r="E363" s="194" t="s">
        <v>6</v>
      </c>
      <c r="F363" s="195"/>
      <c r="G363" s="195"/>
      <c r="H363" s="196"/>
      <c r="I363" s="110">
        <f>SUM(I355+I356)</f>
        <v>301032</v>
      </c>
    </row>
    <row r="364" spans="1:9" ht="24" customHeight="1">
      <c r="A364" s="26">
        <v>36</v>
      </c>
      <c r="B364" s="26">
        <v>12170</v>
      </c>
      <c r="C364" s="26"/>
      <c r="D364" s="26"/>
      <c r="E364" s="194" t="s">
        <v>175</v>
      </c>
      <c r="F364" s="195"/>
      <c r="G364" s="195"/>
      <c r="H364" s="196"/>
      <c r="I364" s="26"/>
    </row>
    <row r="365" spans="1:9" ht="24" customHeight="1">
      <c r="A365" s="26">
        <v>37</v>
      </c>
      <c r="B365" s="26">
        <v>15840</v>
      </c>
      <c r="C365" s="26"/>
      <c r="D365" s="26"/>
      <c r="E365" s="194" t="s">
        <v>176</v>
      </c>
      <c r="F365" s="195"/>
      <c r="G365" s="195"/>
      <c r="H365" s="196"/>
      <c r="I365" s="26"/>
    </row>
    <row r="366" spans="1:9" ht="12.75">
      <c r="A366" s="26">
        <v>38</v>
      </c>
      <c r="B366" s="26">
        <v>12303</v>
      </c>
      <c r="C366" s="26"/>
      <c r="D366" s="26"/>
      <c r="E366" s="194" t="s">
        <v>172</v>
      </c>
      <c r="F366" s="195"/>
      <c r="G366" s="195"/>
      <c r="H366" s="196"/>
      <c r="I366" s="26"/>
    </row>
    <row r="367" spans="1:9" ht="12.75">
      <c r="A367" s="26">
        <v>39</v>
      </c>
      <c r="B367" s="26">
        <v>15840</v>
      </c>
      <c r="C367" s="26"/>
      <c r="D367" s="26"/>
      <c r="E367" s="194" t="s">
        <v>173</v>
      </c>
      <c r="F367" s="195"/>
      <c r="G367" s="195"/>
      <c r="H367" s="196"/>
      <c r="I367" s="26"/>
    </row>
    <row r="368" spans="1:9" ht="12.75">
      <c r="A368" s="26">
        <v>40</v>
      </c>
      <c r="B368" s="26">
        <v>15889</v>
      </c>
      <c r="C368" s="26"/>
      <c r="D368" s="26"/>
      <c r="E368" s="194" t="s">
        <v>173</v>
      </c>
      <c r="F368" s="195"/>
      <c r="G368" s="195"/>
      <c r="H368" s="196"/>
      <c r="I368" s="26"/>
    </row>
    <row r="369" spans="1:9" ht="12.75">
      <c r="A369" s="26">
        <v>41</v>
      </c>
      <c r="B369" s="26">
        <v>15825</v>
      </c>
      <c r="C369" s="26"/>
      <c r="D369" s="26"/>
      <c r="E369" s="194" t="s">
        <v>173</v>
      </c>
      <c r="F369" s="195"/>
      <c r="G369" s="195"/>
      <c r="H369" s="196"/>
      <c r="I369" s="26"/>
    </row>
    <row r="370" spans="1:9" ht="12.75">
      <c r="A370" s="26">
        <v>42</v>
      </c>
      <c r="B370" s="26">
        <v>15840</v>
      </c>
      <c r="C370" s="26"/>
      <c r="D370" s="26"/>
      <c r="E370" s="194" t="s">
        <v>177</v>
      </c>
      <c r="F370" s="195"/>
      <c r="G370" s="195"/>
      <c r="H370" s="196"/>
      <c r="I370" s="26"/>
    </row>
    <row r="371" spans="1:9" ht="13.5" thickBot="1">
      <c r="A371" s="101" t="s">
        <v>6</v>
      </c>
      <c r="B371" s="101">
        <f>SUM(B355:B370)</f>
        <v>246369</v>
      </c>
      <c r="C371" s="101"/>
      <c r="D371" s="101"/>
      <c r="E371" s="197" t="s">
        <v>178</v>
      </c>
      <c r="F371" s="198"/>
      <c r="G371" s="198"/>
      <c r="H371" s="199"/>
      <c r="I371" s="113">
        <f>SUM(I363:I370)</f>
        <v>301032</v>
      </c>
    </row>
    <row r="374" ht="12.75">
      <c r="A374" s="3" t="s">
        <v>462</v>
      </c>
    </row>
    <row r="375" spans="1:9" ht="23.25">
      <c r="A375" s="206" t="s">
        <v>467</v>
      </c>
      <c r="B375" s="206"/>
      <c r="C375" s="206"/>
      <c r="D375" s="206"/>
      <c r="E375" s="206"/>
      <c r="F375" s="206"/>
      <c r="G375" s="206"/>
      <c r="H375" s="206"/>
      <c r="I375" s="206"/>
    </row>
    <row r="376" spans="1:9" ht="12.75">
      <c r="A376" s="160" t="s">
        <v>167</v>
      </c>
      <c r="B376" s="160"/>
      <c r="C376" s="160"/>
      <c r="D376" s="160"/>
      <c r="E376" s="160"/>
      <c r="F376" s="160"/>
      <c r="G376" s="160"/>
      <c r="H376" s="160"/>
      <c r="I376" s="160"/>
    </row>
    <row r="377" spans="1:9" ht="12.75">
      <c r="A377" s="204" t="s">
        <v>394</v>
      </c>
      <c r="B377" s="204"/>
      <c r="C377" s="204"/>
      <c r="D377" s="102"/>
      <c r="E377" s="102"/>
      <c r="F377" s="102"/>
      <c r="G377" s="102"/>
      <c r="H377" s="102"/>
      <c r="I377" s="102"/>
    </row>
    <row r="378" spans="1:9" ht="49.5" customHeight="1">
      <c r="A378" s="204" t="s">
        <v>345</v>
      </c>
      <c r="B378" s="204"/>
      <c r="C378" s="204"/>
      <c r="D378" s="204"/>
      <c r="E378" s="204"/>
      <c r="F378" s="204"/>
      <c r="G378" s="204"/>
      <c r="H378" s="204"/>
      <c r="I378" s="204"/>
    </row>
    <row r="379" spans="1:9" ht="24" customHeight="1">
      <c r="A379" s="205">
        <v>39873</v>
      </c>
      <c r="B379" s="195"/>
      <c r="C379" s="195"/>
      <c r="D379" s="195"/>
      <c r="E379" s="195"/>
      <c r="F379" s="195"/>
      <c r="G379" s="195"/>
      <c r="H379" s="195"/>
      <c r="I379" s="196"/>
    </row>
    <row r="380" spans="1:9" ht="24" customHeight="1">
      <c r="A380" s="104" t="s">
        <v>168</v>
      </c>
      <c r="B380" s="104" t="s">
        <v>60</v>
      </c>
      <c r="C380" s="105" t="s">
        <v>169</v>
      </c>
      <c r="D380" s="106" t="s">
        <v>60</v>
      </c>
      <c r="E380" s="200" t="s">
        <v>4</v>
      </c>
      <c r="F380" s="200"/>
      <c r="G380" s="200"/>
      <c r="H380" s="200"/>
      <c r="I380" s="107" t="s">
        <v>60</v>
      </c>
    </row>
    <row r="381" spans="1:9" ht="24" customHeight="1">
      <c r="A381" s="26">
        <v>3</v>
      </c>
      <c r="B381" s="26">
        <v>198000</v>
      </c>
      <c r="C381" s="26"/>
      <c r="D381" s="26"/>
      <c r="E381" s="108" t="s">
        <v>170</v>
      </c>
      <c r="F381" s="109"/>
      <c r="G381" s="109"/>
      <c r="H381" s="109"/>
      <c r="I381" s="110">
        <v>410548</v>
      </c>
    </row>
    <row r="382" spans="1:9" ht="24" customHeight="1">
      <c r="A382" s="26">
        <v>4</v>
      </c>
      <c r="B382" s="26">
        <v>198000</v>
      </c>
      <c r="C382" s="26"/>
      <c r="D382" s="26"/>
      <c r="E382" s="201" t="s">
        <v>171</v>
      </c>
      <c r="F382" s="202"/>
      <c r="G382" s="202"/>
      <c r="H382" s="203"/>
      <c r="I382" s="110"/>
    </row>
    <row r="383" spans="1:9" ht="24" customHeight="1">
      <c r="A383" s="26">
        <v>18</v>
      </c>
      <c r="B383" s="26">
        <v>14548</v>
      </c>
      <c r="C383" s="26"/>
      <c r="D383" s="26"/>
      <c r="E383" s="194" t="s">
        <v>109</v>
      </c>
      <c r="F383" s="195"/>
      <c r="G383" s="195"/>
      <c r="H383" s="196"/>
      <c r="I383" s="26">
        <v>480</v>
      </c>
    </row>
    <row r="384" spans="1:9" ht="24" customHeight="1">
      <c r="A384" s="26" t="s">
        <v>6</v>
      </c>
      <c r="B384" s="26">
        <f>SUM(B381:B383)</f>
        <v>410548</v>
      </c>
      <c r="C384" s="111"/>
      <c r="D384" s="112"/>
      <c r="E384" s="194" t="s">
        <v>172</v>
      </c>
      <c r="F384" s="195"/>
      <c r="G384" s="195"/>
      <c r="H384" s="196"/>
      <c r="I384" s="26">
        <v>1264493</v>
      </c>
    </row>
    <row r="385" spans="1:9" ht="24" customHeight="1">
      <c r="A385" s="26"/>
      <c r="B385" s="26"/>
      <c r="C385" s="26"/>
      <c r="D385" s="26"/>
      <c r="E385" s="194" t="s">
        <v>173</v>
      </c>
      <c r="F385" s="195"/>
      <c r="G385" s="195"/>
      <c r="H385" s="196"/>
      <c r="I385" s="26"/>
    </row>
    <row r="386" spans="1:9" ht="24" customHeight="1">
      <c r="A386" s="26"/>
      <c r="B386" s="26"/>
      <c r="C386" s="26"/>
      <c r="D386" s="26"/>
      <c r="E386" s="194" t="s">
        <v>173</v>
      </c>
      <c r="F386" s="195"/>
      <c r="G386" s="195"/>
      <c r="H386" s="196"/>
      <c r="I386" s="26"/>
    </row>
    <row r="387" spans="1:9" ht="24" customHeight="1">
      <c r="A387" s="26"/>
      <c r="B387" s="26"/>
      <c r="C387" s="26"/>
      <c r="D387" s="26"/>
      <c r="E387" s="194" t="s">
        <v>173</v>
      </c>
      <c r="F387" s="195"/>
      <c r="G387" s="195"/>
      <c r="H387" s="196"/>
      <c r="I387" s="26"/>
    </row>
    <row r="388" spans="1:9" ht="24" customHeight="1">
      <c r="A388" s="26"/>
      <c r="B388" s="26"/>
      <c r="C388" s="26"/>
      <c r="D388" s="26"/>
      <c r="E388" s="194" t="s">
        <v>174</v>
      </c>
      <c r="F388" s="195"/>
      <c r="G388" s="195"/>
      <c r="H388" s="196"/>
      <c r="I388" s="26"/>
    </row>
    <row r="389" spans="1:9" ht="24" customHeight="1">
      <c r="A389" s="26"/>
      <c r="B389" s="26"/>
      <c r="C389" s="26"/>
      <c r="D389" s="26"/>
      <c r="E389" s="194" t="s">
        <v>6</v>
      </c>
      <c r="F389" s="195"/>
      <c r="G389" s="195"/>
      <c r="H389" s="196"/>
      <c r="I389" s="110">
        <f>SUM(I381+I383+I384)</f>
        <v>1675521</v>
      </c>
    </row>
    <row r="390" spans="1:9" ht="24" customHeight="1">
      <c r="A390" s="26"/>
      <c r="B390" s="26"/>
      <c r="C390" s="26"/>
      <c r="D390" s="26"/>
      <c r="E390" s="194" t="s">
        <v>175</v>
      </c>
      <c r="F390" s="195"/>
      <c r="G390" s="195"/>
      <c r="H390" s="196"/>
      <c r="I390" s="26"/>
    </row>
    <row r="391" spans="1:9" ht="24" customHeight="1">
      <c r="A391" s="26"/>
      <c r="B391" s="26"/>
      <c r="C391" s="26"/>
      <c r="D391" s="26"/>
      <c r="E391" s="194" t="s">
        <v>176</v>
      </c>
      <c r="F391" s="195"/>
      <c r="G391" s="195"/>
      <c r="H391" s="196"/>
      <c r="I391" s="26"/>
    </row>
    <row r="392" spans="1:9" ht="24" customHeight="1">
      <c r="A392" s="26"/>
      <c r="B392" s="26"/>
      <c r="C392" s="26"/>
      <c r="D392" s="26"/>
      <c r="E392" s="194" t="s">
        <v>172</v>
      </c>
      <c r="F392" s="195"/>
      <c r="G392" s="195"/>
      <c r="H392" s="196"/>
      <c r="I392" s="26"/>
    </row>
    <row r="393" spans="1:9" ht="24" customHeight="1">
      <c r="A393" s="26"/>
      <c r="B393" s="26"/>
      <c r="C393" s="26"/>
      <c r="D393" s="26"/>
      <c r="E393" s="194" t="s">
        <v>173</v>
      </c>
      <c r="F393" s="195"/>
      <c r="G393" s="195"/>
      <c r="H393" s="196"/>
      <c r="I393" s="26"/>
    </row>
    <row r="394" spans="1:9" ht="24" customHeight="1">
      <c r="A394" s="26"/>
      <c r="B394" s="26"/>
      <c r="C394" s="26"/>
      <c r="D394" s="26"/>
      <c r="E394" s="194" t="s">
        <v>173</v>
      </c>
      <c r="F394" s="195"/>
      <c r="G394" s="195"/>
      <c r="H394" s="196"/>
      <c r="I394" s="26"/>
    </row>
    <row r="395" spans="1:9" ht="24" customHeight="1">
      <c r="A395" s="26"/>
      <c r="B395" s="26"/>
      <c r="C395" s="26"/>
      <c r="D395" s="26"/>
      <c r="E395" s="194" t="s">
        <v>173</v>
      </c>
      <c r="F395" s="195"/>
      <c r="G395" s="195"/>
      <c r="H395" s="196"/>
      <c r="I395" s="26"/>
    </row>
    <row r="396" spans="1:9" ht="12.75">
      <c r="A396" s="26"/>
      <c r="B396" s="26"/>
      <c r="C396" s="26"/>
      <c r="D396" s="26"/>
      <c r="E396" s="194" t="s">
        <v>177</v>
      </c>
      <c r="F396" s="195"/>
      <c r="G396" s="195"/>
      <c r="H396" s="196"/>
      <c r="I396" s="26"/>
    </row>
    <row r="397" spans="1:9" ht="13.5" thickBot="1">
      <c r="A397" s="101"/>
      <c r="B397" s="101"/>
      <c r="C397" s="101"/>
      <c r="D397" s="101"/>
      <c r="E397" s="197" t="s">
        <v>178</v>
      </c>
      <c r="F397" s="198"/>
      <c r="G397" s="198"/>
      <c r="H397" s="199"/>
      <c r="I397" s="113">
        <f>SUM(I389:I396)</f>
        <v>1675521</v>
      </c>
    </row>
    <row r="403" spans="1:9" ht="23.25">
      <c r="A403" s="206" t="s">
        <v>467</v>
      </c>
      <c r="B403" s="206"/>
      <c r="C403" s="206"/>
      <c r="D403" s="206"/>
      <c r="E403" s="206"/>
      <c r="F403" s="206"/>
      <c r="G403" s="206"/>
      <c r="H403" s="206"/>
      <c r="I403" s="206"/>
    </row>
    <row r="404" spans="1:9" ht="12.75">
      <c r="A404" s="160" t="s">
        <v>167</v>
      </c>
      <c r="B404" s="160"/>
      <c r="C404" s="160"/>
      <c r="D404" s="160"/>
      <c r="E404" s="160"/>
      <c r="F404" s="160"/>
      <c r="G404" s="160"/>
      <c r="H404" s="160"/>
      <c r="I404" s="160"/>
    </row>
    <row r="405" spans="1:9" ht="12.75">
      <c r="A405" s="215" t="s">
        <v>30</v>
      </c>
      <c r="B405" s="215"/>
      <c r="C405" s="215"/>
      <c r="D405" s="87"/>
      <c r="E405" s="87"/>
      <c r="F405" s="87"/>
      <c r="G405" s="87"/>
      <c r="H405" s="87"/>
      <c r="I405" s="3" t="s">
        <v>462</v>
      </c>
    </row>
    <row r="406" spans="1:9" ht="12.75">
      <c r="A406" s="205">
        <v>39873</v>
      </c>
      <c r="B406" s="195"/>
      <c r="C406" s="195"/>
      <c r="D406" s="195"/>
      <c r="E406" s="195"/>
      <c r="F406" s="195"/>
      <c r="G406" s="195"/>
      <c r="H406" s="195"/>
      <c r="I406" s="196"/>
    </row>
    <row r="407" spans="1:9" ht="24" customHeight="1">
      <c r="A407" s="104" t="s">
        <v>168</v>
      </c>
      <c r="B407" s="104" t="s">
        <v>60</v>
      </c>
      <c r="C407" s="105" t="s">
        <v>169</v>
      </c>
      <c r="D407" s="106" t="s">
        <v>60</v>
      </c>
      <c r="E407" s="200" t="s">
        <v>4</v>
      </c>
      <c r="F407" s="200"/>
      <c r="G407" s="200"/>
      <c r="H407" s="200"/>
      <c r="I407" s="107" t="s">
        <v>60</v>
      </c>
    </row>
    <row r="408" spans="1:9" ht="24" customHeight="1">
      <c r="A408" s="26">
        <v>54</v>
      </c>
      <c r="B408" s="26">
        <v>122366</v>
      </c>
      <c r="C408" s="26"/>
      <c r="D408" s="26"/>
      <c r="E408" s="108" t="s">
        <v>170</v>
      </c>
      <c r="F408" s="109"/>
      <c r="G408" s="109"/>
      <c r="H408" s="109"/>
      <c r="I408" s="110">
        <v>124566</v>
      </c>
    </row>
    <row r="409" spans="1:9" ht="24" customHeight="1">
      <c r="A409" s="26">
        <v>55</v>
      </c>
      <c r="B409" s="26">
        <v>2200</v>
      </c>
      <c r="C409" s="26"/>
      <c r="D409" s="26"/>
      <c r="E409" s="201" t="s">
        <v>171</v>
      </c>
      <c r="F409" s="202"/>
      <c r="G409" s="202"/>
      <c r="H409" s="203"/>
      <c r="I409" s="110">
        <v>8130</v>
      </c>
    </row>
    <row r="410" spans="1:9" ht="24" customHeight="1">
      <c r="A410" s="26" t="s">
        <v>6</v>
      </c>
      <c r="B410" s="26">
        <f>SUM(B408:B409)</f>
        <v>124566</v>
      </c>
      <c r="C410" s="26"/>
      <c r="D410" s="26"/>
      <c r="E410" s="194" t="s">
        <v>109</v>
      </c>
      <c r="F410" s="195"/>
      <c r="G410" s="195"/>
      <c r="H410" s="196"/>
      <c r="I410" s="26">
        <v>0</v>
      </c>
    </row>
    <row r="411" spans="1:9" ht="24" customHeight="1">
      <c r="A411" s="26"/>
      <c r="B411" s="26"/>
      <c r="C411" s="115"/>
      <c r="D411" s="112"/>
      <c r="E411" s="194" t="s">
        <v>172</v>
      </c>
      <c r="F411" s="195"/>
      <c r="G411" s="195"/>
      <c r="H411" s="196"/>
      <c r="I411" s="26"/>
    </row>
    <row r="412" spans="1:9" ht="24" customHeight="1">
      <c r="A412" s="26"/>
      <c r="B412" s="26"/>
      <c r="C412" s="26"/>
      <c r="D412" s="26"/>
      <c r="E412" s="194" t="s">
        <v>173</v>
      </c>
      <c r="F412" s="195"/>
      <c r="G412" s="195"/>
      <c r="H412" s="196"/>
      <c r="I412" s="26"/>
    </row>
    <row r="413" spans="1:9" ht="24" customHeight="1">
      <c r="A413" s="26"/>
      <c r="B413" s="26"/>
      <c r="C413" s="26"/>
      <c r="D413" s="26"/>
      <c r="E413" s="194" t="s">
        <v>173</v>
      </c>
      <c r="F413" s="195"/>
      <c r="G413" s="195"/>
      <c r="H413" s="196"/>
      <c r="I413" s="26"/>
    </row>
    <row r="414" spans="1:9" ht="24" customHeight="1">
      <c r="A414" s="26"/>
      <c r="B414" s="26"/>
      <c r="C414" s="26"/>
      <c r="D414" s="26"/>
      <c r="E414" s="194" t="s">
        <v>173</v>
      </c>
      <c r="F414" s="195"/>
      <c r="G414" s="195"/>
      <c r="H414" s="196"/>
      <c r="I414" s="26"/>
    </row>
    <row r="415" spans="1:9" ht="24" customHeight="1">
      <c r="A415" s="26"/>
      <c r="B415" s="26"/>
      <c r="C415" s="26"/>
      <c r="D415" s="26"/>
      <c r="E415" s="194" t="s">
        <v>174</v>
      </c>
      <c r="F415" s="195"/>
      <c r="G415" s="195"/>
      <c r="H415" s="196"/>
      <c r="I415" s="26"/>
    </row>
    <row r="416" spans="1:9" ht="24" customHeight="1">
      <c r="A416" s="26"/>
      <c r="B416" s="26"/>
      <c r="C416" s="26"/>
      <c r="D416" s="26"/>
      <c r="E416" s="194" t="s">
        <v>6</v>
      </c>
      <c r="F416" s="195"/>
      <c r="G416" s="195"/>
      <c r="H416" s="196"/>
      <c r="I416" s="110">
        <f>SUM(I408+I409)</f>
        <v>132696</v>
      </c>
    </row>
    <row r="417" spans="1:9" ht="24" customHeight="1">
      <c r="A417" s="26"/>
      <c r="B417" s="26"/>
      <c r="C417" s="26"/>
      <c r="D417" s="26"/>
      <c r="E417" s="194" t="s">
        <v>175</v>
      </c>
      <c r="F417" s="195"/>
      <c r="G417" s="195"/>
      <c r="H417" s="196"/>
      <c r="I417" s="26"/>
    </row>
    <row r="418" spans="1:9" ht="24" customHeight="1">
      <c r="A418" s="26"/>
      <c r="B418" s="26"/>
      <c r="C418" s="26"/>
      <c r="D418" s="26"/>
      <c r="E418" s="194" t="s">
        <v>176</v>
      </c>
      <c r="F418" s="195"/>
      <c r="G418" s="195"/>
      <c r="H418" s="196"/>
      <c r="I418" s="26"/>
    </row>
    <row r="419" spans="1:9" ht="24" customHeight="1">
      <c r="A419" s="26"/>
      <c r="B419" s="26"/>
      <c r="C419" s="26"/>
      <c r="D419" s="26"/>
      <c r="E419" s="194" t="s">
        <v>172</v>
      </c>
      <c r="F419" s="195"/>
      <c r="G419" s="195"/>
      <c r="H419" s="196"/>
      <c r="I419" s="26"/>
    </row>
    <row r="420" spans="1:9" ht="24" customHeight="1">
      <c r="A420" s="26"/>
      <c r="B420" s="26"/>
      <c r="C420" s="26"/>
      <c r="D420" s="26"/>
      <c r="E420" s="194" t="s">
        <v>173</v>
      </c>
      <c r="F420" s="195"/>
      <c r="G420" s="195"/>
      <c r="H420" s="196"/>
      <c r="I420" s="26"/>
    </row>
    <row r="421" spans="1:9" ht="24" customHeight="1">
      <c r="A421" s="26"/>
      <c r="B421" s="26"/>
      <c r="C421" s="26"/>
      <c r="D421" s="26"/>
      <c r="E421" s="194" t="s">
        <v>173</v>
      </c>
      <c r="F421" s="195"/>
      <c r="G421" s="195"/>
      <c r="H421" s="196"/>
      <c r="I421" s="26"/>
    </row>
    <row r="422" spans="1:9" ht="24" customHeight="1">
      <c r="A422" s="26"/>
      <c r="B422" s="26"/>
      <c r="C422" s="26"/>
      <c r="D422" s="26"/>
      <c r="E422" s="194" t="s">
        <v>173</v>
      </c>
      <c r="F422" s="195"/>
      <c r="G422" s="195"/>
      <c r="H422" s="196"/>
      <c r="I422" s="26"/>
    </row>
    <row r="423" spans="1:9" ht="24" customHeight="1">
      <c r="A423" s="26"/>
      <c r="B423" s="26"/>
      <c r="C423" s="26"/>
      <c r="D423" s="26"/>
      <c r="E423" s="194" t="s">
        <v>177</v>
      </c>
      <c r="F423" s="195"/>
      <c r="G423" s="195"/>
      <c r="H423" s="196"/>
      <c r="I423" s="26"/>
    </row>
    <row r="424" spans="1:9" ht="13.5" thickBot="1">
      <c r="A424" s="101"/>
      <c r="B424" s="101"/>
      <c r="C424" s="101"/>
      <c r="D424" s="101"/>
      <c r="E424" s="197" t="s">
        <v>178</v>
      </c>
      <c r="F424" s="198"/>
      <c r="G424" s="198"/>
      <c r="H424" s="199"/>
      <c r="I424" s="113">
        <f>SUM(I416:I423)</f>
        <v>132696</v>
      </c>
    </row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</sheetData>
  <sheetProtection/>
  <mergeCells count="482">
    <mergeCell ref="Q27:S27"/>
    <mergeCell ref="H26:I26"/>
    <mergeCell ref="H27:I27"/>
    <mergeCell ref="H28:I28"/>
    <mergeCell ref="E422:H422"/>
    <mergeCell ref="E423:H423"/>
    <mergeCell ref="E424:H424"/>
    <mergeCell ref="E418:H418"/>
    <mergeCell ref="E419:H419"/>
    <mergeCell ref="E420:H420"/>
    <mergeCell ref="E421:H421"/>
    <mergeCell ref="E414:H414"/>
    <mergeCell ref="E415:H415"/>
    <mergeCell ref="E416:H416"/>
    <mergeCell ref="E417:H417"/>
    <mergeCell ref="E410:H410"/>
    <mergeCell ref="E411:H411"/>
    <mergeCell ref="E412:H412"/>
    <mergeCell ref="E413:H413"/>
    <mergeCell ref="E218:H218"/>
    <mergeCell ref="A406:I406"/>
    <mergeCell ref="E407:H407"/>
    <mergeCell ref="E409:H409"/>
    <mergeCell ref="A403:I403"/>
    <mergeCell ref="A404:I404"/>
    <mergeCell ref="A405:C405"/>
    <mergeCell ref="E93:H93"/>
    <mergeCell ref="E96:H96"/>
    <mergeCell ref="E97:H97"/>
    <mergeCell ref="E98:H98"/>
    <mergeCell ref="E99:H99"/>
    <mergeCell ref="A293:C293"/>
    <mergeCell ref="A205:I205"/>
    <mergeCell ref="E206:H206"/>
    <mergeCell ref="E208:H208"/>
    <mergeCell ref="E209:H209"/>
    <mergeCell ref="A2:I2"/>
    <mergeCell ref="A3:I3"/>
    <mergeCell ref="A6:I6"/>
    <mergeCell ref="A4:C4"/>
    <mergeCell ref="E7:H7"/>
    <mergeCell ref="E8:H8"/>
    <mergeCell ref="A5:I5"/>
    <mergeCell ref="E10:H10"/>
    <mergeCell ref="E9:H9"/>
    <mergeCell ref="E11:H11"/>
    <mergeCell ref="E19:H19"/>
    <mergeCell ref="E12:H12"/>
    <mergeCell ref="E13:H13"/>
    <mergeCell ref="E14:H14"/>
    <mergeCell ref="E15:H15"/>
    <mergeCell ref="E24:H24"/>
    <mergeCell ref="E20:H20"/>
    <mergeCell ref="E21:H21"/>
    <mergeCell ref="E22:H22"/>
    <mergeCell ref="E23:H23"/>
    <mergeCell ref="E16:H16"/>
    <mergeCell ref="E17:H17"/>
    <mergeCell ref="E18:H18"/>
    <mergeCell ref="A31:I31"/>
    <mergeCell ref="A32:I32"/>
    <mergeCell ref="A34:I34"/>
    <mergeCell ref="A33:C33"/>
    <mergeCell ref="A35:I35"/>
    <mergeCell ref="E36:H36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A61:I61"/>
    <mergeCell ref="A62:I62"/>
    <mergeCell ref="A64:I64"/>
    <mergeCell ref="A63:C63"/>
    <mergeCell ref="A65:I65"/>
    <mergeCell ref="E66:H66"/>
    <mergeCell ref="E68:H68"/>
    <mergeCell ref="E69:H69"/>
    <mergeCell ref="E70:H70"/>
    <mergeCell ref="E71:H71"/>
    <mergeCell ref="E72:H72"/>
    <mergeCell ref="E73:H73"/>
    <mergeCell ref="E74:H74"/>
    <mergeCell ref="E75:H75"/>
    <mergeCell ref="E76:H76"/>
    <mergeCell ref="E77:H77"/>
    <mergeCell ref="E78:H78"/>
    <mergeCell ref="E79:H79"/>
    <mergeCell ref="E80:H80"/>
    <mergeCell ref="E81:H81"/>
    <mergeCell ref="E82:H82"/>
    <mergeCell ref="E83:H83"/>
    <mergeCell ref="A86:I86"/>
    <mergeCell ref="A87:I87"/>
    <mergeCell ref="E94:H94"/>
    <mergeCell ref="E95:H95"/>
    <mergeCell ref="A88:C88"/>
    <mergeCell ref="A89:I89"/>
    <mergeCell ref="A90:I90"/>
    <mergeCell ref="E91:H91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E108:H108"/>
    <mergeCell ref="A119:I119"/>
    <mergeCell ref="G110:I110"/>
    <mergeCell ref="G111:I111"/>
    <mergeCell ref="G112:I112"/>
    <mergeCell ref="A120:I120"/>
    <mergeCell ref="A122:I122"/>
    <mergeCell ref="A123:I123"/>
    <mergeCell ref="E124:H124"/>
    <mergeCell ref="A121:C121"/>
    <mergeCell ref="E126:H126"/>
    <mergeCell ref="E127:H127"/>
    <mergeCell ref="E128:H128"/>
    <mergeCell ref="E129:H129"/>
    <mergeCell ref="E130:H130"/>
    <mergeCell ref="E131:H131"/>
    <mergeCell ref="E132:H132"/>
    <mergeCell ref="E133:H133"/>
    <mergeCell ref="E134:H134"/>
    <mergeCell ref="E135:H135"/>
    <mergeCell ref="E136:H136"/>
    <mergeCell ref="E137:H137"/>
    <mergeCell ref="E138:H138"/>
    <mergeCell ref="E139:H139"/>
    <mergeCell ref="E140:H140"/>
    <mergeCell ref="E141:H141"/>
    <mergeCell ref="A144:I144"/>
    <mergeCell ref="A145:I145"/>
    <mergeCell ref="A147:I147"/>
    <mergeCell ref="A146:C146"/>
    <mergeCell ref="A148:I148"/>
    <mergeCell ref="E149:H149"/>
    <mergeCell ref="E151:H151"/>
    <mergeCell ref="E152:H152"/>
    <mergeCell ref="E153:H153"/>
    <mergeCell ref="E154:H154"/>
    <mergeCell ref="E155:H155"/>
    <mergeCell ref="E156:H156"/>
    <mergeCell ref="E157:H157"/>
    <mergeCell ref="E158:H158"/>
    <mergeCell ref="E159:H159"/>
    <mergeCell ref="E160:H160"/>
    <mergeCell ref="E161:H161"/>
    <mergeCell ref="E162:H162"/>
    <mergeCell ref="E163:H163"/>
    <mergeCell ref="E164:H164"/>
    <mergeCell ref="E165:H165"/>
    <mergeCell ref="E166:H166"/>
    <mergeCell ref="A173:I173"/>
    <mergeCell ref="A174:I174"/>
    <mergeCell ref="A176:I176"/>
    <mergeCell ref="A177:I177"/>
    <mergeCell ref="A178:I178"/>
    <mergeCell ref="A179:I179"/>
    <mergeCell ref="A175:C175"/>
    <mergeCell ref="E180:H180"/>
    <mergeCell ref="E182:H182"/>
    <mergeCell ref="E183:H183"/>
    <mergeCell ref="E184:H184"/>
    <mergeCell ref="E185:H185"/>
    <mergeCell ref="E186:H186"/>
    <mergeCell ref="E187:H187"/>
    <mergeCell ref="E188:H188"/>
    <mergeCell ref="E189:H189"/>
    <mergeCell ref="E190:H190"/>
    <mergeCell ref="E191:H191"/>
    <mergeCell ref="E192:H192"/>
    <mergeCell ref="E193:H193"/>
    <mergeCell ref="E194:H194"/>
    <mergeCell ref="E195:H195"/>
    <mergeCell ref="E196:H196"/>
    <mergeCell ref="E197:H197"/>
    <mergeCell ref="A201:I201"/>
    <mergeCell ref="A202:I202"/>
    <mergeCell ref="A204:I204"/>
    <mergeCell ref="E214:H214"/>
    <mergeCell ref="E215:H215"/>
    <mergeCell ref="E216:H216"/>
    <mergeCell ref="E217:H217"/>
    <mergeCell ref="E210:H210"/>
    <mergeCell ref="E211:H211"/>
    <mergeCell ref="E212:H212"/>
    <mergeCell ref="E213:H213"/>
    <mergeCell ref="E219:H219"/>
    <mergeCell ref="E220:H220"/>
    <mergeCell ref="E221:H221"/>
    <mergeCell ref="E222:H222"/>
    <mergeCell ref="E223:H223"/>
    <mergeCell ref="A234:I234"/>
    <mergeCell ref="A235:I235"/>
    <mergeCell ref="A237:I237"/>
    <mergeCell ref="A236:C236"/>
    <mergeCell ref="A238:I238"/>
    <mergeCell ref="E239:H239"/>
    <mergeCell ref="E241:H241"/>
    <mergeCell ref="E242:H242"/>
    <mergeCell ref="E243:H243"/>
    <mergeCell ref="E244:H244"/>
    <mergeCell ref="E245:H245"/>
    <mergeCell ref="E246:H246"/>
    <mergeCell ref="E247:H247"/>
    <mergeCell ref="E248:H248"/>
    <mergeCell ref="E249:H249"/>
    <mergeCell ref="E250:H250"/>
    <mergeCell ref="E251:H251"/>
    <mergeCell ref="E252:H252"/>
    <mergeCell ref="E253:H253"/>
    <mergeCell ref="E254:H254"/>
    <mergeCell ref="E255:H255"/>
    <mergeCell ref="E256:H256"/>
    <mergeCell ref="A260:I260"/>
    <mergeCell ref="A261:I261"/>
    <mergeCell ref="A263:I263"/>
    <mergeCell ref="A262:C262"/>
    <mergeCell ref="A264:I264"/>
    <mergeCell ref="E265:H265"/>
    <mergeCell ref="E267:H267"/>
    <mergeCell ref="E268:H268"/>
    <mergeCell ref="E269:H269"/>
    <mergeCell ref="E270:H270"/>
    <mergeCell ref="E271:H271"/>
    <mergeCell ref="E272:H272"/>
    <mergeCell ref="E273:H273"/>
    <mergeCell ref="E274:H274"/>
    <mergeCell ref="E275:H275"/>
    <mergeCell ref="E276:H276"/>
    <mergeCell ref="E277:H277"/>
    <mergeCell ref="E278:H278"/>
    <mergeCell ref="E279:H279"/>
    <mergeCell ref="E280:H280"/>
    <mergeCell ref="E281:H281"/>
    <mergeCell ref="E282:H282"/>
    <mergeCell ref="A291:I291"/>
    <mergeCell ref="A292:I292"/>
    <mergeCell ref="A324:C324"/>
    <mergeCell ref="A294:I294"/>
    <mergeCell ref="E295:H295"/>
    <mergeCell ref="E297:H297"/>
    <mergeCell ref="E298:H298"/>
    <mergeCell ref="E299:H299"/>
    <mergeCell ref="E300:H300"/>
    <mergeCell ref="E301:H301"/>
    <mergeCell ref="E302:H302"/>
    <mergeCell ref="E303:H303"/>
    <mergeCell ref="E304:H304"/>
    <mergeCell ref="E305:H305"/>
    <mergeCell ref="E306:H306"/>
    <mergeCell ref="E307:H307"/>
    <mergeCell ref="E308:H308"/>
    <mergeCell ref="E309:H309"/>
    <mergeCell ref="E326:H326"/>
    <mergeCell ref="E310:H310"/>
    <mergeCell ref="E311:H311"/>
    <mergeCell ref="E312:H312"/>
    <mergeCell ref="A322:I322"/>
    <mergeCell ref="A323:I323"/>
    <mergeCell ref="A325:I325"/>
    <mergeCell ref="E328:H328"/>
    <mergeCell ref="E329:H329"/>
    <mergeCell ref="E330:H330"/>
    <mergeCell ref="E336:H336"/>
    <mergeCell ref="E335:H335"/>
    <mergeCell ref="E331:H331"/>
    <mergeCell ref="E332:H332"/>
    <mergeCell ref="E333:H333"/>
    <mergeCell ref="E334:H334"/>
    <mergeCell ref="E337:H337"/>
    <mergeCell ref="E338:H338"/>
    <mergeCell ref="E339:H339"/>
    <mergeCell ref="E340:H340"/>
    <mergeCell ref="E341:H341"/>
    <mergeCell ref="E342:H342"/>
    <mergeCell ref="E343:H343"/>
    <mergeCell ref="A350:I350"/>
    <mergeCell ref="A351:I351"/>
    <mergeCell ref="A352:C352"/>
    <mergeCell ref="A353:I353"/>
    <mergeCell ref="E354:H354"/>
    <mergeCell ref="E356:H356"/>
    <mergeCell ref="E357:H357"/>
    <mergeCell ref="E358:H358"/>
    <mergeCell ref="E359:H359"/>
    <mergeCell ref="E360:H360"/>
    <mergeCell ref="E361:H361"/>
    <mergeCell ref="E362:H362"/>
    <mergeCell ref="E363:H363"/>
    <mergeCell ref="E364:H364"/>
    <mergeCell ref="E365:H365"/>
    <mergeCell ref="E366:H366"/>
    <mergeCell ref="E367:H367"/>
    <mergeCell ref="E368:H368"/>
    <mergeCell ref="E369:H369"/>
    <mergeCell ref="E370:H370"/>
    <mergeCell ref="E371:H371"/>
    <mergeCell ref="A375:I375"/>
    <mergeCell ref="A376:I376"/>
    <mergeCell ref="A377:C377"/>
    <mergeCell ref="A378:I378"/>
    <mergeCell ref="A379:I379"/>
    <mergeCell ref="E380:H380"/>
    <mergeCell ref="E382:H382"/>
    <mergeCell ref="E383:H383"/>
    <mergeCell ref="E384:H384"/>
    <mergeCell ref="E385:H385"/>
    <mergeCell ref="E386:H386"/>
    <mergeCell ref="E387:H387"/>
    <mergeCell ref="E388:H388"/>
    <mergeCell ref="E389:H389"/>
    <mergeCell ref="E390:H390"/>
    <mergeCell ref="E395:H395"/>
    <mergeCell ref="E396:H396"/>
    <mergeCell ref="E397:H397"/>
    <mergeCell ref="E391:H391"/>
    <mergeCell ref="E392:H392"/>
    <mergeCell ref="E393:H393"/>
    <mergeCell ref="E394:H394"/>
    <mergeCell ref="K61:S61"/>
    <mergeCell ref="K62:S62"/>
    <mergeCell ref="K63:M63"/>
    <mergeCell ref="K64:S64"/>
    <mergeCell ref="K65:S65"/>
    <mergeCell ref="O66:R66"/>
    <mergeCell ref="O68:R68"/>
    <mergeCell ref="O69:R69"/>
    <mergeCell ref="O70:R70"/>
    <mergeCell ref="O71:R71"/>
    <mergeCell ref="O72:R72"/>
    <mergeCell ref="O73:R73"/>
    <mergeCell ref="O74:R74"/>
    <mergeCell ref="O75:R75"/>
    <mergeCell ref="O76:R76"/>
    <mergeCell ref="O77:R77"/>
    <mergeCell ref="O78:R78"/>
    <mergeCell ref="O79:R79"/>
    <mergeCell ref="O80:R80"/>
    <mergeCell ref="O81:R81"/>
    <mergeCell ref="O82:R82"/>
    <mergeCell ref="O83:R83"/>
    <mergeCell ref="K86:S86"/>
    <mergeCell ref="K87:S87"/>
    <mergeCell ref="K88:M88"/>
    <mergeCell ref="K89:S89"/>
    <mergeCell ref="K90:S90"/>
    <mergeCell ref="O91:R91"/>
    <mergeCell ref="O93:R93"/>
    <mergeCell ref="O94:R94"/>
    <mergeCell ref="O95:R95"/>
    <mergeCell ref="O96:R96"/>
    <mergeCell ref="O97:R97"/>
    <mergeCell ref="O98:R98"/>
    <mergeCell ref="O99:R99"/>
    <mergeCell ref="O100:R100"/>
    <mergeCell ref="O101:R101"/>
    <mergeCell ref="O102:R102"/>
    <mergeCell ref="O103:R103"/>
    <mergeCell ref="O104:R104"/>
    <mergeCell ref="O105:R105"/>
    <mergeCell ref="O106:R106"/>
    <mergeCell ref="O107:R107"/>
    <mergeCell ref="O108:R108"/>
    <mergeCell ref="K146:S146"/>
    <mergeCell ref="K147:S147"/>
    <mergeCell ref="K148:M148"/>
    <mergeCell ref="K149:S149"/>
    <mergeCell ref="K150:S150"/>
    <mergeCell ref="O151:R151"/>
    <mergeCell ref="O153:R153"/>
    <mergeCell ref="O154:R154"/>
    <mergeCell ref="O155:R155"/>
    <mergeCell ref="O156:R156"/>
    <mergeCell ref="O157:R157"/>
    <mergeCell ref="O158:R158"/>
    <mergeCell ref="O159:R159"/>
    <mergeCell ref="O160:R160"/>
    <mergeCell ref="O161:R161"/>
    <mergeCell ref="O162:R162"/>
    <mergeCell ref="O163:R163"/>
    <mergeCell ref="O164:R164"/>
    <mergeCell ref="O165:R165"/>
    <mergeCell ref="O166:R166"/>
    <mergeCell ref="O167:R167"/>
    <mergeCell ref="O168:R168"/>
    <mergeCell ref="K2:S2"/>
    <mergeCell ref="K3:S3"/>
    <mergeCell ref="K4:M4"/>
    <mergeCell ref="K5:S5"/>
    <mergeCell ref="K6:S6"/>
    <mergeCell ref="O7:R7"/>
    <mergeCell ref="O9:R9"/>
    <mergeCell ref="O10:R10"/>
    <mergeCell ref="O11:R11"/>
    <mergeCell ref="O12:R12"/>
    <mergeCell ref="O13:R13"/>
    <mergeCell ref="O14:R14"/>
    <mergeCell ref="O15:R15"/>
    <mergeCell ref="O16:R16"/>
    <mergeCell ref="O17:R17"/>
    <mergeCell ref="O18:R18"/>
    <mergeCell ref="O19:R19"/>
    <mergeCell ref="O20:R20"/>
    <mergeCell ref="K35:S35"/>
    <mergeCell ref="O36:R36"/>
    <mergeCell ref="O21:R21"/>
    <mergeCell ref="O22:R22"/>
    <mergeCell ref="O23:R23"/>
    <mergeCell ref="O24:R24"/>
    <mergeCell ref="K31:S31"/>
    <mergeCell ref="K32:S32"/>
    <mergeCell ref="Q28:S28"/>
    <mergeCell ref="Q26:S26"/>
    <mergeCell ref="O49:R49"/>
    <mergeCell ref="C1:D1"/>
    <mergeCell ref="O50:R50"/>
    <mergeCell ref="O51:R51"/>
    <mergeCell ref="O52:R52"/>
    <mergeCell ref="O42:R42"/>
    <mergeCell ref="K33:M33"/>
    <mergeCell ref="K34:S34"/>
    <mergeCell ref="O40:R40"/>
    <mergeCell ref="O41:R41"/>
    <mergeCell ref="O43:R43"/>
    <mergeCell ref="O44:R44"/>
    <mergeCell ref="O45:R45"/>
    <mergeCell ref="O38:R38"/>
    <mergeCell ref="O39:R39"/>
    <mergeCell ref="N180:Q180"/>
    <mergeCell ref="O53:R53"/>
    <mergeCell ref="O46:R46"/>
    <mergeCell ref="O47:R47"/>
    <mergeCell ref="O48:R48"/>
    <mergeCell ref="N182:Q182"/>
    <mergeCell ref="N241:Q241"/>
    <mergeCell ref="N243:Q243"/>
    <mergeCell ref="N244:Q244"/>
    <mergeCell ref="N245:Q245"/>
    <mergeCell ref="N246:Q246"/>
    <mergeCell ref="N183:Q183"/>
    <mergeCell ref="N184:Q184"/>
    <mergeCell ref="N185:Q185"/>
    <mergeCell ref="N186:Q186"/>
    <mergeCell ref="N258:Q258"/>
    <mergeCell ref="N247:Q247"/>
    <mergeCell ref="N248:Q248"/>
    <mergeCell ref="N249:Q249"/>
    <mergeCell ref="N250:Q250"/>
    <mergeCell ref="N251:Q251"/>
    <mergeCell ref="N252:Q252"/>
    <mergeCell ref="N193:Q193"/>
    <mergeCell ref="N253:Q253"/>
    <mergeCell ref="N254:Q254"/>
    <mergeCell ref="N255:Q255"/>
    <mergeCell ref="N256:Q256"/>
    <mergeCell ref="N257:Q257"/>
    <mergeCell ref="N194:Q194"/>
    <mergeCell ref="N187:Q187"/>
    <mergeCell ref="N188:Q188"/>
    <mergeCell ref="N195:Q195"/>
    <mergeCell ref="N196:Q196"/>
    <mergeCell ref="N197:Q197"/>
    <mergeCell ref="N189:Q189"/>
    <mergeCell ref="N190:Q190"/>
    <mergeCell ref="N191:Q191"/>
    <mergeCell ref="N192:Q192"/>
  </mergeCells>
  <printOptions/>
  <pageMargins left="0.64" right="0.75" top="1.21" bottom="1.27" header="0.87" footer="0.9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3"/>
  <sheetViews>
    <sheetView zoomScalePageLayoutView="0" workbookViewId="0" topLeftCell="A1">
      <selection activeCell="D9" sqref="D9"/>
    </sheetView>
  </sheetViews>
  <sheetFormatPr defaultColWidth="33.140625" defaultRowHeight="12.75"/>
  <cols>
    <col min="1" max="1" width="10.421875" style="0" customWidth="1"/>
    <col min="2" max="2" width="18.7109375" style="0" customWidth="1"/>
    <col min="3" max="3" width="14.140625" style="0" customWidth="1"/>
    <col min="4" max="4" width="31.140625" style="0" customWidth="1"/>
    <col min="5" max="5" width="30.8515625" style="0" customWidth="1"/>
  </cols>
  <sheetData>
    <row r="1" spans="1:5" ht="20.25">
      <c r="A1" s="185" t="s">
        <v>98</v>
      </c>
      <c r="B1" s="185"/>
      <c r="C1" s="185"/>
      <c r="D1" s="185"/>
      <c r="E1" s="185"/>
    </row>
    <row r="2" spans="1:5" ht="15.75">
      <c r="A2" s="189" t="s">
        <v>99</v>
      </c>
      <c r="B2" s="189"/>
      <c r="C2" s="189"/>
      <c r="D2" s="189"/>
      <c r="E2" s="189"/>
    </row>
    <row r="3" spans="1:5" ht="15.75">
      <c r="A3" s="219">
        <f>'F-83'!A6:E6</f>
        <v>41244</v>
      </c>
      <c r="B3" s="220"/>
      <c r="C3" s="133"/>
      <c r="D3" s="133"/>
      <c r="E3" s="133"/>
    </row>
    <row r="4" spans="1:5" ht="12.75">
      <c r="A4" s="87" t="s">
        <v>430</v>
      </c>
      <c r="B4" s="87"/>
      <c r="C4" s="87"/>
      <c r="D4" s="87"/>
      <c r="E4" s="87"/>
    </row>
    <row r="5" spans="1:5" ht="12.75">
      <c r="A5" s="170" t="s">
        <v>33</v>
      </c>
      <c r="B5" s="170" t="s">
        <v>34</v>
      </c>
      <c r="C5" s="191" t="s">
        <v>11</v>
      </c>
      <c r="D5" s="192"/>
      <c r="E5" s="193"/>
    </row>
    <row r="6" spans="1:5" ht="76.5" customHeight="1">
      <c r="A6" s="172"/>
      <c r="B6" s="172"/>
      <c r="C6" s="18" t="s">
        <v>12</v>
      </c>
      <c r="D6" s="18" t="s">
        <v>13</v>
      </c>
      <c r="E6" s="18" t="s">
        <v>6</v>
      </c>
    </row>
    <row r="7" spans="1:5" ht="12.7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0.25" customHeight="1">
      <c r="A8" s="1"/>
      <c r="B8" s="1"/>
      <c r="C8" s="9"/>
      <c r="D8" s="1"/>
      <c r="E8" s="1"/>
    </row>
    <row r="9" spans="1:5" ht="25.5" customHeight="1">
      <c r="A9" s="1"/>
      <c r="B9" s="16" t="s">
        <v>227</v>
      </c>
      <c r="C9" s="1">
        <v>0</v>
      </c>
      <c r="D9" s="1">
        <f>'[2]Form 81Receipt Cr.Sheet1'!$G$35</f>
        <v>0</v>
      </c>
      <c r="E9" s="1">
        <f>SUM(C9+D9)</f>
        <v>0</v>
      </c>
    </row>
    <row r="10" spans="1:5" ht="21" customHeight="1">
      <c r="A10" s="1"/>
      <c r="B10" s="1" t="s">
        <v>140</v>
      </c>
      <c r="C10" s="1">
        <v>0</v>
      </c>
      <c r="D10" s="26">
        <f>SUM(D9)</f>
        <v>0</v>
      </c>
      <c r="E10" s="26">
        <f>SUM(C10+D10)</f>
        <v>0</v>
      </c>
    </row>
    <row r="11" spans="1:5" ht="21" customHeight="1">
      <c r="A11" s="1"/>
      <c r="B11" s="1"/>
      <c r="C11" s="1"/>
      <c r="D11" s="1"/>
      <c r="E11" s="1"/>
    </row>
    <row r="12" spans="1:5" ht="21" customHeight="1">
      <c r="A12" s="1"/>
      <c r="B12" s="1"/>
      <c r="C12" s="1"/>
      <c r="D12" s="1"/>
      <c r="E12" s="1"/>
    </row>
    <row r="13" spans="1:5" ht="21.75" customHeight="1">
      <c r="A13" s="1"/>
      <c r="B13" s="1"/>
      <c r="C13" s="1"/>
      <c r="D13" s="1"/>
      <c r="E13" s="1"/>
    </row>
    <row r="14" spans="1:5" ht="21" customHeight="1">
      <c r="A14" s="1"/>
      <c r="B14" s="1"/>
      <c r="C14" s="1"/>
      <c r="D14" s="1"/>
      <c r="E14" s="1"/>
    </row>
    <row r="15" spans="1:5" ht="21" customHeight="1">
      <c r="A15" s="1"/>
      <c r="B15" s="1"/>
      <c r="C15" s="1"/>
      <c r="D15" s="1"/>
      <c r="E15" s="1"/>
    </row>
    <row r="16" spans="1:5" ht="21" customHeight="1">
      <c r="A16" s="1"/>
      <c r="B16" s="1"/>
      <c r="C16" s="1"/>
      <c r="D16" s="1"/>
      <c r="E16" s="1"/>
    </row>
    <row r="17" spans="1:5" ht="21" customHeight="1">
      <c r="A17" s="1"/>
      <c r="B17" s="1"/>
      <c r="C17" s="1"/>
      <c r="D17" s="1"/>
      <c r="E17" s="1"/>
    </row>
    <row r="18" spans="1:5" ht="21" customHeight="1">
      <c r="A18" s="1"/>
      <c r="B18" s="1"/>
      <c r="C18" s="1"/>
      <c r="D18" s="1"/>
      <c r="E18" s="1"/>
    </row>
    <row r="19" spans="1:5" ht="21" customHeight="1">
      <c r="A19" s="1"/>
      <c r="B19" s="1"/>
      <c r="C19" s="1"/>
      <c r="D19" s="1"/>
      <c r="E19" s="1"/>
    </row>
    <row r="20" spans="1:5" ht="21" customHeight="1">
      <c r="A20" s="1"/>
      <c r="B20" s="1"/>
      <c r="C20" s="1"/>
      <c r="D20" s="1"/>
      <c r="E20" s="1"/>
    </row>
    <row r="21" spans="1:5" ht="21" customHeight="1">
      <c r="A21" s="1"/>
      <c r="B21" s="1"/>
      <c r="C21" s="1"/>
      <c r="D21" s="1"/>
      <c r="E21" s="1"/>
    </row>
    <row r="22" spans="1:5" ht="21" customHeight="1">
      <c r="A22" s="1"/>
      <c r="B22" s="1"/>
      <c r="C22" s="1"/>
      <c r="D22" s="1"/>
      <c r="E22" s="1"/>
    </row>
    <row r="23" spans="1:5" ht="21" customHeight="1">
      <c r="A23" s="1"/>
      <c r="B23" s="1"/>
      <c r="C23" s="1"/>
      <c r="D23" s="1"/>
      <c r="E23" s="1"/>
    </row>
    <row r="24" spans="1:5" ht="21" customHeight="1">
      <c r="A24" s="1"/>
      <c r="B24" s="1"/>
      <c r="C24" s="1"/>
      <c r="D24" s="1"/>
      <c r="E24" s="1"/>
    </row>
    <row r="25" spans="1:5" ht="21" customHeight="1">
      <c r="A25" s="1"/>
      <c r="B25" s="1"/>
      <c r="C25" s="1"/>
      <c r="D25" s="1"/>
      <c r="E25" s="1"/>
    </row>
    <row r="26" spans="1:5" ht="21" customHeight="1">
      <c r="A26" s="1"/>
      <c r="B26" s="1"/>
      <c r="C26" s="1"/>
      <c r="D26" s="1"/>
      <c r="E26" s="1"/>
    </row>
    <row r="27" spans="1:5" ht="21" customHeight="1">
      <c r="A27" s="1"/>
      <c r="B27" s="1"/>
      <c r="C27" s="1"/>
      <c r="D27" s="1"/>
      <c r="E27" s="1"/>
    </row>
    <row r="28" spans="1:5" ht="21" customHeight="1">
      <c r="A28" s="1"/>
      <c r="B28" s="1"/>
      <c r="C28" s="1"/>
      <c r="D28" s="1"/>
      <c r="E28" s="1"/>
    </row>
    <row r="29" spans="1:5" ht="21" customHeight="1">
      <c r="A29" s="1"/>
      <c r="B29" s="1"/>
      <c r="C29" s="1"/>
      <c r="D29" s="1"/>
      <c r="E29" s="1"/>
    </row>
    <row r="30" spans="1:5" ht="21" customHeight="1">
      <c r="A30" s="1"/>
      <c r="B30" s="1"/>
      <c r="C30" s="1"/>
      <c r="D30" s="1"/>
      <c r="E30" s="1"/>
    </row>
    <row r="31" spans="1:5" ht="21" customHeight="1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8"/>
      <c r="B33" s="8"/>
      <c r="C33" s="8"/>
      <c r="D33" s="8"/>
      <c r="E33" s="8"/>
    </row>
    <row r="34" spans="1:5" ht="12.75">
      <c r="A34" s="8"/>
      <c r="B34" s="8"/>
      <c r="C34" s="8"/>
      <c r="D34" s="8"/>
      <c r="E34" s="8"/>
    </row>
    <row r="35" spans="1:5" ht="12.75">
      <c r="A35" s="8"/>
      <c r="B35" s="8"/>
      <c r="C35" s="8"/>
      <c r="D35" s="8"/>
      <c r="E35" s="8"/>
    </row>
    <row r="36" spans="1:5" ht="12.75">
      <c r="A36" s="8"/>
      <c r="B36" s="8"/>
      <c r="C36" s="8"/>
      <c r="D36" s="8"/>
      <c r="E36" s="8"/>
    </row>
    <row r="37" spans="1:5" ht="12.75">
      <c r="A37" s="8"/>
      <c r="B37" s="8"/>
      <c r="C37" s="8"/>
      <c r="D37" s="8"/>
      <c r="E37" s="8"/>
    </row>
    <row r="38" spans="1:5" ht="12.75">
      <c r="A38" s="8"/>
      <c r="B38" s="8"/>
      <c r="C38" s="8"/>
      <c r="D38" s="8"/>
      <c r="E38" s="8"/>
    </row>
    <row r="39" spans="1:5" ht="12.75">
      <c r="A39" s="8"/>
      <c r="B39" s="8"/>
      <c r="C39" s="8"/>
      <c r="D39" s="8"/>
      <c r="E39" s="8"/>
    </row>
    <row r="40" spans="1:5" ht="12.75">
      <c r="A40" s="8"/>
      <c r="B40" s="8"/>
      <c r="C40" s="8"/>
      <c r="D40" s="8"/>
      <c r="E40" s="8"/>
    </row>
    <row r="41" spans="1:5" ht="12.75">
      <c r="A41" s="8"/>
      <c r="B41" s="8"/>
      <c r="C41" s="8"/>
      <c r="D41" s="8"/>
      <c r="E41" s="8"/>
    </row>
    <row r="42" spans="1:5" ht="12.75">
      <c r="A42" s="8"/>
      <c r="B42" s="8"/>
      <c r="C42" s="8"/>
      <c r="D42" s="8"/>
      <c r="E42" s="8"/>
    </row>
    <row r="43" spans="1:5" ht="12.75">
      <c r="A43" s="8"/>
      <c r="B43" s="8"/>
      <c r="C43" s="8"/>
      <c r="D43" s="8"/>
      <c r="E43" s="8"/>
    </row>
  </sheetData>
  <sheetProtection/>
  <mergeCells count="6">
    <mergeCell ref="A1:E1"/>
    <mergeCell ref="A2:E2"/>
    <mergeCell ref="A5:A6"/>
    <mergeCell ref="B5:B6"/>
    <mergeCell ref="C5:E5"/>
    <mergeCell ref="A3:B3"/>
  </mergeCells>
  <printOptions/>
  <pageMargins left="0.19" right="0.21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L46"/>
  <sheetViews>
    <sheetView zoomScalePageLayoutView="0" workbookViewId="0" topLeftCell="A1">
      <selection activeCell="A1" sqref="A1:F27"/>
    </sheetView>
  </sheetViews>
  <sheetFormatPr defaultColWidth="9.140625" defaultRowHeight="12.75"/>
  <cols>
    <col min="1" max="1" width="10.421875" style="3" customWidth="1"/>
    <col min="2" max="2" width="34.140625" style="3" customWidth="1"/>
    <col min="3" max="3" width="10.7109375" style="3" customWidth="1"/>
    <col min="4" max="4" width="9.7109375" style="3" customWidth="1"/>
    <col min="5" max="5" width="10.7109375" style="3" customWidth="1"/>
    <col min="6" max="16384" width="9.140625" style="3" customWidth="1"/>
  </cols>
  <sheetData>
    <row r="1" spans="1:5" ht="20.25">
      <c r="A1" s="155" t="s">
        <v>98</v>
      </c>
      <c r="B1" s="155"/>
      <c r="C1" s="155"/>
      <c r="D1" s="155"/>
      <c r="E1" s="155"/>
    </row>
    <row r="2" spans="1:5" ht="15.75">
      <c r="A2" s="189" t="s">
        <v>99</v>
      </c>
      <c r="B2" s="189"/>
      <c r="C2" s="189"/>
      <c r="D2" s="189"/>
      <c r="E2" s="189"/>
    </row>
    <row r="3" spans="1:5" ht="15.75">
      <c r="A3" s="220"/>
      <c r="B3" s="220"/>
      <c r="C3" s="133"/>
      <c r="D3" s="133"/>
      <c r="E3" s="133"/>
    </row>
    <row r="4" spans="1:5" ht="15.75" customHeight="1">
      <c r="A4" s="190" t="s">
        <v>454</v>
      </c>
      <c r="B4" s="190"/>
      <c r="C4" s="190"/>
      <c r="D4" s="190"/>
      <c r="E4" s="190"/>
    </row>
    <row r="5" spans="1:12" ht="50.25" customHeight="1">
      <c r="A5" s="224" t="s">
        <v>33</v>
      </c>
      <c r="B5" s="224" t="s">
        <v>34</v>
      </c>
      <c r="C5" s="224" t="s">
        <v>411</v>
      </c>
      <c r="D5" s="221" t="s">
        <v>11</v>
      </c>
      <c r="E5" s="222"/>
      <c r="F5" s="223"/>
      <c r="G5" s="3" t="s">
        <v>202</v>
      </c>
      <c r="L5" s="3" t="s">
        <v>202</v>
      </c>
    </row>
    <row r="6" spans="1:6" ht="12.75">
      <c r="A6" s="225"/>
      <c r="B6" s="225"/>
      <c r="C6" s="225"/>
      <c r="D6" s="117" t="s">
        <v>12</v>
      </c>
      <c r="E6" s="117" t="s">
        <v>13</v>
      </c>
      <c r="F6" s="26" t="s">
        <v>6</v>
      </c>
    </row>
    <row r="7" spans="1:8" s="102" customFormat="1" ht="21" customHeight="1">
      <c r="A7" s="33">
        <v>1</v>
      </c>
      <c r="B7" s="33">
        <v>2</v>
      </c>
      <c r="C7" s="33"/>
      <c r="D7" s="33">
        <v>4</v>
      </c>
      <c r="E7" s="33">
        <v>5</v>
      </c>
      <c r="F7" s="33">
        <v>6</v>
      </c>
      <c r="H7" s="102" t="s">
        <v>202</v>
      </c>
    </row>
    <row r="8" spans="1:6" ht="21" customHeight="1">
      <c r="A8" s="26"/>
      <c r="B8" s="26"/>
      <c r="C8" s="130"/>
      <c r="D8" s="130"/>
      <c r="E8" s="130">
        <v>0</v>
      </c>
      <c r="F8" s="130">
        <f>SUM(D8:E8)</f>
        <v>0</v>
      </c>
    </row>
    <row r="9" spans="1:6" ht="21" customHeight="1">
      <c r="A9" s="26"/>
      <c r="B9" s="26"/>
      <c r="C9" s="130"/>
      <c r="D9" s="130"/>
      <c r="E9" s="130"/>
      <c r="F9" s="130"/>
    </row>
    <row r="10" spans="1:6" ht="21" customHeight="1">
      <c r="A10" s="26"/>
      <c r="B10" s="26"/>
      <c r="C10" s="130"/>
      <c r="D10" s="130"/>
      <c r="E10" s="130"/>
      <c r="F10" s="130"/>
    </row>
    <row r="11" spans="1:8" ht="21" customHeight="1">
      <c r="A11" s="26"/>
      <c r="B11" s="26"/>
      <c r="C11" s="130"/>
      <c r="D11" s="130"/>
      <c r="E11" s="130"/>
      <c r="F11" s="130"/>
      <c r="H11" s="3" t="s">
        <v>202</v>
      </c>
    </row>
    <row r="12" spans="1:7" ht="21" customHeight="1">
      <c r="A12" s="26"/>
      <c r="B12" s="26" t="s">
        <v>229</v>
      </c>
      <c r="C12" s="130"/>
      <c r="D12" s="130">
        <f>SUM(D8:D11)</f>
        <v>0</v>
      </c>
      <c r="E12" s="130">
        <f>SUM(E8:E11)</f>
        <v>0</v>
      </c>
      <c r="F12" s="130">
        <f>SUM(D12:E12)</f>
        <v>0</v>
      </c>
      <c r="G12" s="3" t="s">
        <v>202</v>
      </c>
    </row>
    <row r="13" spans="1:6" ht="21" customHeight="1">
      <c r="A13" s="26"/>
      <c r="B13" s="124" t="s">
        <v>409</v>
      </c>
      <c r="C13" s="130"/>
      <c r="D13" s="130"/>
      <c r="E13" s="130"/>
      <c r="F13" s="33"/>
    </row>
    <row r="14" spans="1:6" ht="21" customHeight="1">
      <c r="A14" s="26"/>
      <c r="B14" s="13" t="s">
        <v>406</v>
      </c>
      <c r="C14" s="130">
        <v>0</v>
      </c>
      <c r="D14" s="130"/>
      <c r="E14" s="130"/>
      <c r="F14" s="33"/>
    </row>
    <row r="15" spans="1:6" ht="21.75" customHeight="1">
      <c r="A15" s="26"/>
      <c r="B15" s="13" t="s">
        <v>407</v>
      </c>
      <c r="C15" s="130">
        <v>0</v>
      </c>
      <c r="D15" s="130"/>
      <c r="E15" s="130"/>
      <c r="F15" s="33"/>
    </row>
    <row r="16" spans="1:6" ht="21" customHeight="1">
      <c r="A16" s="26"/>
      <c r="B16" s="13" t="s">
        <v>408</v>
      </c>
      <c r="C16" s="130"/>
      <c r="D16" s="130"/>
      <c r="E16" s="130"/>
      <c r="F16" s="33"/>
    </row>
    <row r="17" spans="1:6" ht="21" customHeight="1">
      <c r="A17" s="26"/>
      <c r="B17" s="123" t="s">
        <v>410</v>
      </c>
      <c r="C17" s="130"/>
      <c r="D17" s="130"/>
      <c r="E17" s="130"/>
      <c r="F17" s="33"/>
    </row>
    <row r="18" spans="1:6" ht="21" customHeight="1">
      <c r="A18" s="26"/>
      <c r="B18" s="13" t="s">
        <v>406</v>
      </c>
      <c r="C18" s="130">
        <v>0</v>
      </c>
      <c r="D18" s="130"/>
      <c r="E18" s="130"/>
      <c r="F18" s="33"/>
    </row>
    <row r="19" spans="1:6" ht="21" customHeight="1">
      <c r="A19" s="26"/>
      <c r="B19" s="13" t="s">
        <v>407</v>
      </c>
      <c r="C19" s="130">
        <v>0</v>
      </c>
      <c r="D19" s="130"/>
      <c r="E19" s="130" t="s">
        <v>202</v>
      </c>
      <c r="F19" s="33"/>
    </row>
    <row r="20" spans="1:6" ht="21" customHeight="1">
      <c r="A20" s="26"/>
      <c r="B20" s="13" t="s">
        <v>408</v>
      </c>
      <c r="C20" s="130"/>
      <c r="D20" s="130"/>
      <c r="E20" s="130"/>
      <c r="F20" s="33"/>
    </row>
    <row r="21" spans="1:6" ht="21" customHeight="1">
      <c r="A21" s="26"/>
      <c r="B21" s="13" t="s">
        <v>228</v>
      </c>
      <c r="C21" s="131"/>
      <c r="D21" s="130">
        <f>SUM(C16-C20)</f>
        <v>0</v>
      </c>
      <c r="E21" s="131"/>
      <c r="F21" s="33" t="s">
        <v>202</v>
      </c>
    </row>
    <row r="22" spans="1:6" ht="21" customHeight="1">
      <c r="A22" s="26"/>
      <c r="B22" s="33" t="s">
        <v>79</v>
      </c>
      <c r="C22" s="130"/>
      <c r="D22" s="130">
        <f>SUM(D12+D21)</f>
        <v>0</v>
      </c>
      <c r="E22" s="130"/>
      <c r="F22" s="130">
        <f>SUM(D22:E22)</f>
        <v>0</v>
      </c>
    </row>
    <row r="23" spans="1:6" ht="21" customHeight="1">
      <c r="A23" s="26"/>
      <c r="B23" s="26"/>
      <c r="C23" s="33"/>
      <c r="D23" s="33"/>
      <c r="E23" s="33"/>
      <c r="F23" s="33"/>
    </row>
    <row r="24" spans="1:6" ht="21" customHeight="1" thickBot="1">
      <c r="A24" s="101"/>
      <c r="B24" s="101"/>
      <c r="C24" s="132"/>
      <c r="D24" s="132"/>
      <c r="E24" s="132"/>
      <c r="F24" s="33"/>
    </row>
    <row r="25" spans="1:5" ht="21" customHeight="1">
      <c r="A25" s="35"/>
      <c r="B25" s="35"/>
      <c r="C25" s="226" t="s">
        <v>372</v>
      </c>
      <c r="D25" s="226"/>
      <c r="E25" s="226"/>
    </row>
    <row r="26" spans="1:5" ht="12" customHeight="1">
      <c r="A26" s="35"/>
      <c r="B26" s="35"/>
      <c r="C26" s="226" t="s">
        <v>432</v>
      </c>
      <c r="D26" s="226"/>
      <c r="E26" s="226"/>
    </row>
    <row r="27" spans="1:5" ht="12" customHeight="1">
      <c r="A27" s="35"/>
      <c r="B27" s="35"/>
      <c r="C27" s="226" t="s">
        <v>367</v>
      </c>
      <c r="D27" s="226"/>
      <c r="E27" s="226"/>
    </row>
    <row r="28" s="226" customFormat="1" ht="21" customHeight="1">
      <c r="A28" s="226" t="s">
        <v>202</v>
      </c>
    </row>
    <row r="29" s="226" customFormat="1" ht="21" customHeight="1"/>
    <row r="30" s="226" customFormat="1" ht="21" customHeight="1"/>
    <row r="31" s="226" customFormat="1" ht="21" customHeight="1"/>
    <row r="32" s="226" customFormat="1" ht="21" customHeight="1"/>
    <row r="33" s="226" customFormat="1" ht="20.25" customHeight="1"/>
    <row r="34" spans="1:5" ht="12.75">
      <c r="A34" s="35"/>
      <c r="B34" s="35"/>
      <c r="C34" s="35"/>
      <c r="D34" s="35"/>
      <c r="E34" s="35"/>
    </row>
    <row r="35" spans="1:5" ht="20.25">
      <c r="A35" s="155"/>
      <c r="B35" s="155"/>
      <c r="C35" s="155"/>
      <c r="D35" s="155"/>
      <c r="E35" s="155"/>
    </row>
    <row r="36" spans="1:5" ht="15.75">
      <c r="A36" s="189"/>
      <c r="B36" s="189"/>
      <c r="C36" s="189"/>
      <c r="D36" s="189"/>
      <c r="E36" s="189"/>
    </row>
    <row r="37" spans="1:5" ht="12.75">
      <c r="A37" s="190"/>
      <c r="B37" s="190"/>
      <c r="C37" s="190"/>
      <c r="D37" s="190"/>
      <c r="E37" s="190"/>
    </row>
    <row r="38" spans="1:5" ht="12.75" customHeight="1">
      <c r="A38" s="35"/>
      <c r="B38" s="35"/>
      <c r="C38" s="35"/>
      <c r="D38" s="35"/>
      <c r="E38" s="35"/>
    </row>
    <row r="39" spans="1:5" ht="12.75">
      <c r="A39" s="35"/>
      <c r="B39" s="35"/>
      <c r="C39" s="35"/>
      <c r="D39" s="35"/>
      <c r="E39" s="35"/>
    </row>
    <row r="40" spans="1:5" ht="12.75">
      <c r="A40" s="35"/>
      <c r="B40" s="35"/>
      <c r="C40" s="35"/>
      <c r="D40" s="35"/>
      <c r="E40" s="35"/>
    </row>
    <row r="41" spans="1:5" ht="12.75">
      <c r="A41" s="35"/>
      <c r="B41" s="35"/>
      <c r="C41" s="35"/>
      <c r="D41" s="35"/>
      <c r="E41" s="35"/>
    </row>
    <row r="42" spans="1:5" ht="12.75">
      <c r="A42" s="35"/>
      <c r="B42" s="35"/>
      <c r="C42" s="35"/>
      <c r="D42" s="35"/>
      <c r="E42" s="35"/>
    </row>
    <row r="43" spans="1:5" ht="12.75">
      <c r="A43" s="35"/>
      <c r="B43" s="35"/>
      <c r="C43" s="35"/>
      <c r="D43" s="35"/>
      <c r="E43" s="35"/>
    </row>
    <row r="44" spans="1:5" ht="12.75">
      <c r="A44" s="35"/>
      <c r="B44" s="35"/>
      <c r="C44" s="35"/>
      <c r="D44" s="35"/>
      <c r="E44" s="35"/>
    </row>
    <row r="45" spans="1:5" ht="12.75">
      <c r="A45" s="35"/>
      <c r="B45" s="35"/>
      <c r="C45" s="35"/>
      <c r="D45" s="35"/>
      <c r="E45" s="35"/>
    </row>
    <row r="46" spans="1:5" ht="12.75">
      <c r="A46" s="35"/>
      <c r="B46" s="35"/>
      <c r="C46" s="35"/>
      <c r="D46" s="35"/>
      <c r="E46" s="35"/>
    </row>
  </sheetData>
  <sheetProtection/>
  <mergeCells count="15">
    <mergeCell ref="A1:E1"/>
    <mergeCell ref="A2:E2"/>
    <mergeCell ref="A4:E4"/>
    <mergeCell ref="B5:B6"/>
    <mergeCell ref="A5:A6"/>
    <mergeCell ref="C25:E25"/>
    <mergeCell ref="A3:B3"/>
    <mergeCell ref="D5:F5"/>
    <mergeCell ref="C5:C6"/>
    <mergeCell ref="A35:E35"/>
    <mergeCell ref="A28:IV33"/>
    <mergeCell ref="A36:E36"/>
    <mergeCell ref="A37:E37"/>
    <mergeCell ref="C26:E26"/>
    <mergeCell ref="C27:E27"/>
  </mergeCells>
  <printOptions/>
  <pageMargins left="1.38" right="0.75" top="0.74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</dc:creator>
  <cp:keywords/>
  <dc:description/>
  <cp:lastModifiedBy>Devraj</cp:lastModifiedBy>
  <cp:lastPrinted>2014-11-28T19:08:26Z</cp:lastPrinted>
  <dcterms:created xsi:type="dcterms:W3CDTF">2005-12-12T12:40:29Z</dcterms:created>
  <dcterms:modified xsi:type="dcterms:W3CDTF">2014-11-28T19:09:37Z</dcterms:modified>
  <cp:category/>
  <cp:version/>
  <cp:contentType/>
  <cp:contentStatus/>
</cp:coreProperties>
</file>